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timelines/timeline1.xml" ContentType="application/vnd.ms-excel.timeline+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timelines/timeline2.xml" ContentType="application/vnd.ms-excel.timelin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ml.chartshapes+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8.xml" ContentType="application/vnd.openxmlformats-officedocument.drawing+xml"/>
  <Override PartName="/xl/slicers/slicer2.xml" ContentType="application/vnd.ms-excel.slicer+xml"/>
  <Override PartName="/xl/timelines/timeline3.xml" ContentType="application/vnd.ms-excel.timelin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9.xml" ContentType="application/vnd.openxmlformats-officedocument.drawingml.chartshapes+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0.xml" ContentType="application/vnd.openxmlformats-officedocument.drawing+xml"/>
  <Override PartName="/xl/slicers/slicer3.xml" ContentType="application/vnd.ms-excel.slicer+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codeName="ThisWorkbook" hidePivotFieldList="1" defaultThemeVersion="166925"/>
  <mc:AlternateContent xmlns:mc="http://schemas.openxmlformats.org/markup-compatibility/2006">
    <mc:Choice Requires="x15">
      <x15ac:absPath xmlns:x15ac="http://schemas.microsoft.com/office/spreadsheetml/2010/11/ac" url="D:\Desktop\Cleaned Data\Excel Done\"/>
    </mc:Choice>
  </mc:AlternateContent>
  <xr:revisionPtr revIDLastSave="0" documentId="13_ncr:1_{4E710743-EFC7-462A-A341-E3AF36BB6A23}" xr6:coauthVersionLast="47" xr6:coauthVersionMax="47" xr10:uidLastSave="{00000000-0000-0000-0000-000000000000}"/>
  <bookViews>
    <workbookView xWindow="-110" yWindow="-110" windowWidth="19420" windowHeight="10300" tabRatio="653" activeTab="2" xr2:uid="{F95D8583-7C6D-434C-8972-95DAE8A186C2}"/>
  </bookViews>
  <sheets>
    <sheet name="7th " sheetId="3" r:id="rId1"/>
    <sheet name="8th" sheetId="4" r:id="rId2"/>
    <sheet name="9th" sheetId="5" r:id="rId3"/>
    <sheet name="10th" sheetId="6" r:id="rId4"/>
    <sheet name="11th" sheetId="7" r:id="rId5"/>
    <sheet name="KPI" sheetId="8" r:id="rId6"/>
    <sheet name="Gender" sheetId="14" r:id="rId7"/>
    <sheet name="Analysis" sheetId="16" r:id="rId8"/>
    <sheet name="Analysis (12th)" sheetId="11" state="hidden" r:id="rId9"/>
    <sheet name="Dashboard 1" sheetId="21" r:id="rId10"/>
    <sheet name="Dashboard 2" sheetId="22" r:id="rId11"/>
  </sheets>
  <definedNames>
    <definedName name="Slicer_Date_Field__Month">#N/A</definedName>
    <definedName name="Slicer_Date_Field__Quarter">#N/A</definedName>
    <definedName name="Slicer_EnglishEducation">#N/A</definedName>
    <definedName name="Slicer_Gender">#N/A</definedName>
    <definedName name="Slicer_MarriedaritalSingletatuSingle">#N/A</definedName>
    <definedName name="Slicer_SalesTerritoryRegion">#N/A</definedName>
    <definedName name="Timeline_Date_Field">#N/A</definedName>
    <definedName name="Timeline_Date_Field1">#N/A</definedName>
  </definedNames>
  <calcPr calcId="19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9" r:id="rId21"/>
    <pivotCache cacheId="10" r:id="rId22"/>
  </pivotCaches>
  <extLst>
    <ext xmlns:x14="http://schemas.microsoft.com/office/spreadsheetml/2009/9/main" uri="{876F7934-8845-4945-9796-88D515C7AA90}">
      <x14:pivotCaches>
        <pivotCache cacheId="11" r:id="rId23"/>
        <pivotCache cacheId="12" r:id="rId24"/>
      </x14:pivotCaches>
    </ext>
    <ext xmlns:x14="http://schemas.microsoft.com/office/spreadsheetml/2009/9/main" uri="{BBE1A952-AA13-448e-AADC-164F8A28A991}">
      <x14:slicerCaches>
        <x14:slicerCache r:id="rId25"/>
        <x14:slicerCache r:id="rId26"/>
        <x14:slicerCache r:id="rId27"/>
        <x14:slicerCache r:id="rId28"/>
        <x14:slicerCache r:id="rId29"/>
        <x14:slicerCache r:id="rId30"/>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3" r:id="rId31"/>
        <pivotCache cacheId="14" r:id="rId32"/>
      </x15:timelineCachePivotCaches>
    </ext>
    <ext xmlns:x15="http://schemas.microsoft.com/office/spreadsheetml/2010/11/main" uri="{D0CA8CA8-9F24-4464-BF8E-62219DCF47F9}">
      <x15:timelineCacheRefs>
        <x15:timelineCacheRef r:id="rId33"/>
        <x15:timelineCacheRef r:id="rId3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ustomer_9f413fca-a751-4bb4-be4b-3d79aff87a4b" name="Dimcustomer" connection="Excel Dim_Customer"/>
          <x15:modelTable id="DimProduct_0039096b-2718-4c37-833a-49082f472d27" name="DimProduct" connection="Excel Dim_Product"/>
          <x15:modelTable id="DimProdCategory_30b3f69f-1e3a-4c77-9f87-83b8c2f116e0" name="DimProdCategory" connection="Excel Dim_Product_Category"/>
          <x15:modelTable id="DimProdSubCategory_d14253a4-5b45-472b-a47f-80bfe7c6d8e4" name="DimProdSubCategory" connection="Excel Dim_Product_SubCategory"/>
          <x15:modelTable id="DimSalesTerritory_ade7cd9d-b61e-42e0-8e8f-8b893ae980f2" name="DimSalesTerritory" connection="Excel Dim_Sales_territory"/>
          <x15:modelTable id="Sheet1_3f4837c3-0e13-4a33-8b67-a07c82089364" name="Sales" connection="Excel Fact_Internet_Sales"/>
          <x15:modelTable id="DimDate_7144d650-a088-4aec-aedc-3bdb67899520" name="DimDate" connection="Excel DimDate"/>
        </x15:modelTables>
        <x15:modelRelationships>
          <x15:modelRelationship fromTable="DimProduct" fromColumn="ProductSubcategoryKey" toTable="DimProdSubCategory" toColumn="ProductSubcategoryKey"/>
          <x15:modelRelationship fromTable="DimProdSubCategory" fromColumn="ProductCategoryKey" toTable="DimProdCategory" toColumn="ProductCategoryKey"/>
          <x15:modelRelationship fromTable="Sales" fromColumn="CustomerKey" toTable="Dimcustomer" toColumn="CustomerKey"/>
          <x15:modelRelationship fromTable="Sales" fromColumn="PromotionKey" toTable="DimProduct" toColumn="ProductKey"/>
          <x15:modelRelationship fromTable="Sales" fromColumn="SalesTerritoryKey" toTable="DimSalesTerritory" toColumn="SalesTerritoryKey"/>
          <x15:modelRelationship fromTable="Sales" fromColumn="OrderDate" toTable="DimDate" toColumn="Date Field"/>
        </x15:modelRelationships>
        <x15:extLst>
          <ext xmlns:x16="http://schemas.microsoft.com/office/spreadsheetml/2014/11/main" uri="{9835A34E-60A6-4A7C-AAB8-D5F71C897F49}">
            <x16:modelTimeGroupings>
              <x16:modelTimeGrouping tableName="DimDate" columnName="Date Field" columnId="Date Field">
                <x16:calculatedTimeColumn columnName="Date Field (Year)" columnId="Date Field (Year)" contentType="years" isSelected="1"/>
                <x16:calculatedTimeColumn columnName="Date Field (Quarter)" columnId="Date Field (Quarter)" contentType="quarters" isSelected="1"/>
                <x16:calculatedTimeColumn columnName="Date Field (Month Index)" columnId="Date Field (Month Index)" contentType="monthsindex" isSelected="1"/>
                <x16:calculatedTimeColumn columnName="Date Field (Month)" columnId="Date Fiel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7" i="8" l="1"/>
  <c r="C7" i="8"/>
  <c r="D7" i="8"/>
  <c r="B7" i="8"/>
  <c r="B9" i="14"/>
  <c r="F7" i="8"/>
  <c r="A7" i="8"/>
  <c r="B10" i="14"/>
  <c r="E7" i="8"/>
  <c r="C10" i="14" l="1"/>
  <c r="C9" i="1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2EBB991-30CF-4E1F-BC2F-C1A816EA32F0}" name="Excel Dim_Customer" type="100" refreshedVersion="0">
    <extLst>
      <ext xmlns:x15="http://schemas.microsoft.com/office/spreadsheetml/2010/11/main" uri="{DE250136-89BD-433C-8126-D09CA5730AF9}">
        <x15:connection id="9f6022f8-d26f-4550-bf17-311ebff356cb"/>
      </ext>
    </extLst>
  </connection>
  <connection id="2" xr16:uid="{0A45EE2E-69D3-4729-AF1D-A957135B6460}" name="Excel Dim_Product" type="100" refreshedVersion="0">
    <extLst>
      <ext xmlns:x15="http://schemas.microsoft.com/office/spreadsheetml/2010/11/main" uri="{DE250136-89BD-433C-8126-D09CA5730AF9}">
        <x15:connection id="367dce14-7693-4605-9781-9910de044d24"/>
      </ext>
    </extLst>
  </connection>
  <connection id="3" xr16:uid="{87E1933F-222B-4AB0-B291-D0FF669DBD44}" name="Excel Dim_Product_Category" type="100" refreshedVersion="0">
    <extLst>
      <ext xmlns:x15="http://schemas.microsoft.com/office/spreadsheetml/2010/11/main" uri="{DE250136-89BD-433C-8126-D09CA5730AF9}">
        <x15:connection id="ee77593a-5f00-44e7-9fe2-8512c1680565"/>
      </ext>
    </extLst>
  </connection>
  <connection id="4" xr16:uid="{45CD4A6F-BB7D-4656-90E3-33EA5283DABE}" name="Excel Dim_Product_SubCategory" type="100" refreshedVersion="0">
    <extLst>
      <ext xmlns:x15="http://schemas.microsoft.com/office/spreadsheetml/2010/11/main" uri="{DE250136-89BD-433C-8126-D09CA5730AF9}">
        <x15:connection id="b01e3b31-3c13-4c86-928c-43946011d6d3"/>
      </ext>
    </extLst>
  </connection>
  <connection id="5" xr16:uid="{F61F206D-17DF-4DD8-A25F-155CE07CC2E2}" name="Excel Dim_Sales_territory" type="100" refreshedVersion="0">
    <extLst>
      <ext xmlns:x15="http://schemas.microsoft.com/office/spreadsheetml/2010/11/main" uri="{DE250136-89BD-433C-8126-D09CA5730AF9}">
        <x15:connection id="0c42878f-be09-4d63-8801-5810c2014e51"/>
      </ext>
    </extLst>
  </connection>
  <connection id="6" xr16:uid="{6F0ED7BE-9F0B-4AEC-B020-6DAF9A3A822F}" name="Excel DimDate" type="100" refreshedVersion="0">
    <extLst>
      <ext xmlns:x15="http://schemas.microsoft.com/office/spreadsheetml/2010/11/main" uri="{DE250136-89BD-433C-8126-D09CA5730AF9}">
        <x15:connection id="96b8c51b-c64b-4d78-a396-42f769d599e2"/>
      </ext>
    </extLst>
  </connection>
  <connection id="7" xr16:uid="{A0DC4461-6896-4E20-9B82-6FBD5CA9D713}" name="Excel Fact_Internet_Sales" type="100" refreshedVersion="0">
    <extLst>
      <ext xmlns:x15="http://schemas.microsoft.com/office/spreadsheetml/2010/11/main" uri="{DE250136-89BD-433C-8126-D09CA5730AF9}">
        <x15:connection id="edc85bbb-3ca9-4061-954b-44b8a0ffd84d"/>
      </ext>
    </extLst>
  </connection>
  <connection id="8" xr16:uid="{088DC32E-2F0C-488A-B06E-55E5CE84101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<sst xmlns="http://schemas.openxmlformats.org/spreadsheetml/2006/main" count="106" uniqueCount="61">
  <si>
    <t>Row Labels</t>
  </si>
  <si>
    <t>May</t>
  </si>
  <si>
    <t>Grand Total</t>
  </si>
  <si>
    <t>Sum of SalesAmount</t>
  </si>
  <si>
    <t>Qtr1</t>
  </si>
  <si>
    <t>Jan</t>
  </si>
  <si>
    <t>Feb</t>
  </si>
  <si>
    <t>Mar</t>
  </si>
  <si>
    <t>Qtr2</t>
  </si>
  <si>
    <t>Apr</t>
  </si>
  <si>
    <t>Jun</t>
  </si>
  <si>
    <t>Qtr3</t>
  </si>
  <si>
    <t>Jul</t>
  </si>
  <si>
    <t>Aug</t>
  </si>
  <si>
    <t>Sep</t>
  </si>
  <si>
    <t>Qtr4</t>
  </si>
  <si>
    <t>Oct</t>
  </si>
  <si>
    <t>Nov</t>
  </si>
  <si>
    <t>Dec</t>
  </si>
  <si>
    <t>2011</t>
  </si>
  <si>
    <t>2010</t>
  </si>
  <si>
    <t>2012</t>
  </si>
  <si>
    <t>2013</t>
  </si>
  <si>
    <t>2014</t>
  </si>
  <si>
    <t>Sum of TotalProductCost</t>
  </si>
  <si>
    <t>Count of Product</t>
  </si>
  <si>
    <t>Count of Customer</t>
  </si>
  <si>
    <t>Average Profit Per Customer</t>
  </si>
  <si>
    <t>Gross Profit</t>
  </si>
  <si>
    <t>Sum of Profit</t>
  </si>
  <si>
    <t>Total Customer</t>
  </si>
  <si>
    <t>Average Profit</t>
  </si>
  <si>
    <t>Total Sales</t>
  </si>
  <si>
    <t>Adjustable Race</t>
  </si>
  <si>
    <t>Bearing Ball</t>
  </si>
  <si>
    <t>Chain Stays</t>
  </si>
  <si>
    <t>Decal 1</t>
  </si>
  <si>
    <t>Average Sales per product</t>
  </si>
  <si>
    <t>Total Product</t>
  </si>
  <si>
    <t xml:space="preserve"> </t>
  </si>
  <si>
    <t>Female</t>
  </si>
  <si>
    <t>Male</t>
  </si>
  <si>
    <t>Australia</t>
  </si>
  <si>
    <t>Canada</t>
  </si>
  <si>
    <t>Central</t>
  </si>
  <si>
    <t>France</t>
  </si>
  <si>
    <t>Germany</t>
  </si>
  <si>
    <t>Northeast</t>
  </si>
  <si>
    <t>Northwest</t>
  </si>
  <si>
    <t>Southeast</t>
  </si>
  <si>
    <t>Southwest</t>
  </si>
  <si>
    <t>United Kingdom</t>
  </si>
  <si>
    <t>Europe</t>
  </si>
  <si>
    <t>North America</t>
  </si>
  <si>
    <t>Pacific</t>
  </si>
  <si>
    <t>EnglishProductName</t>
  </si>
  <si>
    <t>Married</t>
  </si>
  <si>
    <t>Single</t>
  </si>
  <si>
    <t>Month</t>
  </si>
  <si>
    <t>Count of OrderQuantity</t>
  </si>
  <si>
    <t>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</si>
</sst>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44" formatCode="_(&quot;$&quot;* #,##0.00_);_(&quot;$&quot;* \(#,##0.00\);_(&quot;$&quot;* &quot;-&quot;??_);_(@_)"/>
    <numFmt numFmtId="43" formatCode="_(* #,##0.00_);_(* \(#,##0.00\);_(* &quot;-&quot;??_);_(@_)"/>
    <numFmt numFmtId="164" formatCode="\$#,##0.00;\(\$#,##0.00\);\$#,##0.00"/>
    <numFmt numFmtId="165" formatCode="_(* #,##0_);_(* \(#,##0\);_(* &quot;-&quot;??_);_(@_)"/>
    <numFmt numFmtId="166" formatCode="_(&quot;$&quot;* #,##0_);_(&quot;$&quot;* \(#,##0\);_(&quot;$&quot;* &quot;-&quot;??_);_(@_)"/>
  </numFmts>
  <fonts count="2" x14ac:knownFonts="1">
    <font>
      <sz val="11"/>
      <color theme="1"/>
      <name val="Calibri"/>
      <family val="2"/>
      <scheme val="minor"/>
    </font>
    <font>
      <sz val="11"/>
      <color theme="1"/>
      <name val="Calibri"/>
      <family val="2"/>
      <scheme val="minor"/>
    </font>
  </fonts>
  <fills count="4">
    <fill>
      <patternFill patternType="none"/>
    </fill>
    <fill>
      <patternFill patternType="gray125"/>
    </fill>
    <fill>
      <patternFill patternType="solid">
        <fgColor theme="1"/>
        <bgColor indexed="64"/>
      </patternFill>
    </fill>
    <fill>
      <patternFill patternType="solid">
        <fgColor rgb="FF002060"/>
        <bgColor indexed="64"/>
      </patternFill>
    </fill>
  </fills>
  <borders count="1">
    <border>
      <left/>
      <right/>
      <top/>
      <bottom/>
      <diagonal/>
    </border>
  </borders>
  <cellStyleXfs count="4">
    <xf numFmtId="0" fontId="0" fillId="0" borderId="0"/>
    <xf numFmtId="43" fontId="1" fillId="0" borderId="0" applyFont="0" applyFill="0" applyBorder="0" applyAlignment="0" applyProtection="0"/>
    <xf numFmtId="9" fontId="1" fillId="0" borderId="0" applyFont="0" applyFill="0" applyBorder="0" applyAlignment="0" applyProtection="0"/>
    <xf numFmtId="44" fontId="1" fillId="0" borderId="0" applyFont="0" applyFill="0" applyBorder="0" applyAlignment="0" applyProtection="0"/>
  </cellStyleXfs>
  <cellXfs count="12">
    <xf numFmtId="0" fontId="0" fillId="0" borderId="0" xfId="0"/>
    <xf numFmtId="0" fontId="0" fillId="0" borderId="0" xfId="0" pivotButton="1"/>
    <xf numFmtId="0" fontId="0" fillId="0" borderId="0" xfId="0" applyAlignment="1">
      <alignment horizontal="left"/>
    </xf>
    <xf numFmtId="4" fontId="0" fillId="0" borderId="0" xfId="0" applyNumberFormat="1"/>
    <xf numFmtId="1" fontId="0" fillId="0" borderId="0" xfId="0" applyNumberFormat="1"/>
    <xf numFmtId="164" fontId="0" fillId="0" borderId="0" xfId="0" applyNumberFormat="1"/>
    <xf numFmtId="10" fontId="0" fillId="0" borderId="0" xfId="0" applyNumberFormat="1"/>
    <xf numFmtId="165" fontId="0" fillId="0" borderId="0" xfId="1" applyNumberFormat="1" applyFont="1"/>
    <xf numFmtId="9" fontId="0" fillId="0" borderId="0" xfId="2" applyFont="1"/>
    <xf numFmtId="0" fontId="0" fillId="2" borderId="0" xfId="0" applyFill="1"/>
    <xf numFmtId="0" fontId="0" fillId="3" borderId="0" xfId="0" applyFill="1"/>
    <xf numFmtId="166" fontId="0" fillId="0" borderId="0" xfId="3" applyNumberFormat="1" applyFont="1"/>
  </cellXfs>
  <cellStyles count="4">
    <cellStyle name="Comma" xfId="1" builtinId="3"/>
    <cellStyle name="Currency" xfId="3" builtinId="4"/>
    <cellStyle name="Normal" xfId="0" builtinId="0"/>
    <cellStyle name="Percent" xfId="2" builtinId="5"/>
  </cellStyles>
  <dxfs count="7">
    <dxf>
      <numFmt numFmtId="4" formatCode="#,##0.00"/>
    </dxf>
    <dxf>
      <numFmt numFmtId="4" formatCode="#,##0.00"/>
    </dxf>
    <dxf>
      <numFmt numFmtId="4" formatCode="#,##0.00"/>
    </dxf>
    <dxf>
      <numFmt numFmtId="4" formatCode="#,##0.00"/>
    </dxf>
    <dxf>
      <numFmt numFmtId="167" formatCode="&quot;$&quot;#,##0.00"/>
    </dxf>
    <dxf>
      <numFmt numFmtId="167" formatCode="&quot;$&quot;#,##0.00"/>
    </dxf>
    <dxf>
      <numFmt numFmtId="4" formatCode="#,##0.00"/>
    </dxf>
  </dxfs>
  <tableStyles count="1" defaultTableStyle="TableStyleMedium2" defaultPivotStyle="PivotStyleLight16">
    <tableStyle name="Invisible" pivot="0" table="0" count="0" xr9:uid="{69B40BE9-64FE-495B-BE08-2A7BFE9EC59F}"/>
  </tableStyles>
  <colors>
    <mruColors>
      <color rgb="FF66FF33"/>
      <color rgb="FFFFFF00"/>
      <color rgb="FFCC00FF"/>
      <color rgb="FFEA531E"/>
      <color rgb="FFBF95DF"/>
      <color rgb="FF9C5BCD"/>
      <color rgb="FFFEE6E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2.xml"/><Relationship Id="rId21" Type="http://schemas.openxmlformats.org/officeDocument/2006/relationships/pivotCacheDefinition" Target="pivotCache/pivotCacheDefinition10.xml"/><Relationship Id="rId42" Type="http://schemas.openxmlformats.org/officeDocument/2006/relationships/customXml" Target="../customXml/item2.xml"/><Relationship Id="rId47" Type="http://schemas.openxmlformats.org/officeDocument/2006/relationships/customXml" Target="../customXml/item7.xml"/><Relationship Id="rId63" Type="http://schemas.openxmlformats.org/officeDocument/2006/relationships/customXml" Target="../customXml/item23.xml"/><Relationship Id="rId68" Type="http://schemas.openxmlformats.org/officeDocument/2006/relationships/customXml" Target="../customXml/item28.xml"/><Relationship Id="rId16" Type="http://schemas.openxmlformats.org/officeDocument/2006/relationships/pivotCacheDefinition" Target="pivotCache/pivotCacheDefinition5.xml"/><Relationship Id="rId11" Type="http://schemas.openxmlformats.org/officeDocument/2006/relationships/worksheet" Target="worksheets/sheet11.xml"/><Relationship Id="rId32" Type="http://schemas.openxmlformats.org/officeDocument/2006/relationships/pivotCacheDefinition" Target="pivotCache/pivotCacheDefinition15.xml"/><Relationship Id="rId37" Type="http://schemas.openxmlformats.org/officeDocument/2006/relationships/styles" Target="styles.xml"/><Relationship Id="rId53" Type="http://schemas.openxmlformats.org/officeDocument/2006/relationships/customXml" Target="../customXml/item13.xml"/><Relationship Id="rId58" Type="http://schemas.openxmlformats.org/officeDocument/2006/relationships/customXml" Target="../customXml/item18.xml"/><Relationship Id="rId74" Type="http://schemas.openxmlformats.org/officeDocument/2006/relationships/customXml" Target="../customXml/item34.xml"/><Relationship Id="rId79" Type="http://schemas.openxmlformats.org/officeDocument/2006/relationships/customXml" Target="../customXml/item39.xml"/><Relationship Id="rId5" Type="http://schemas.openxmlformats.org/officeDocument/2006/relationships/worksheet" Target="worksheets/sheet5.xml"/><Relationship Id="rId61" Type="http://schemas.openxmlformats.org/officeDocument/2006/relationships/customXml" Target="../customXml/item21.xml"/><Relationship Id="rId82" Type="http://schemas.openxmlformats.org/officeDocument/2006/relationships/customXml" Target="../customXml/item42.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microsoft.com/office/2007/relationships/slicerCache" Target="slicerCaches/slicerCache3.xml"/><Relationship Id="rId30" Type="http://schemas.microsoft.com/office/2007/relationships/slicerCache" Target="slicerCaches/slicerCache6.xml"/><Relationship Id="rId35" Type="http://schemas.openxmlformats.org/officeDocument/2006/relationships/theme" Target="theme/theme1.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64" Type="http://schemas.openxmlformats.org/officeDocument/2006/relationships/customXml" Target="../customXml/item24.xml"/><Relationship Id="rId69" Type="http://schemas.openxmlformats.org/officeDocument/2006/relationships/customXml" Target="../customXml/item29.xml"/><Relationship Id="rId77" Type="http://schemas.openxmlformats.org/officeDocument/2006/relationships/customXml" Target="../customXml/item37.xml"/><Relationship Id="rId8" Type="http://schemas.openxmlformats.org/officeDocument/2006/relationships/worksheet" Target="worksheets/sheet8.xml"/><Relationship Id="rId51" Type="http://schemas.openxmlformats.org/officeDocument/2006/relationships/customXml" Target="../customXml/item11.xml"/><Relationship Id="rId72" Type="http://schemas.openxmlformats.org/officeDocument/2006/relationships/customXml" Target="../customXml/item32.xml"/><Relationship Id="rId80" Type="http://schemas.openxmlformats.org/officeDocument/2006/relationships/customXml" Target="../customXml/item40.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microsoft.com/office/2007/relationships/slicerCache" Target="slicerCaches/slicerCache1.xml"/><Relationship Id="rId33" Type="http://schemas.microsoft.com/office/2011/relationships/timelineCache" Target="timelineCaches/timelineCache1.xml"/><Relationship Id="rId38" Type="http://schemas.openxmlformats.org/officeDocument/2006/relationships/sharedStrings" Target="sharedStrings.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20" Type="http://schemas.openxmlformats.org/officeDocument/2006/relationships/pivotCacheDefinition" Target="pivotCache/pivotCacheDefinition9.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75"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microsoft.com/office/2007/relationships/slicerCache" Target="slicerCaches/slicerCache4.xml"/><Relationship Id="rId36" Type="http://schemas.openxmlformats.org/officeDocument/2006/relationships/connections" Target="connections.xml"/><Relationship Id="rId49" Type="http://schemas.openxmlformats.org/officeDocument/2006/relationships/customXml" Target="../customXml/item9.xml"/><Relationship Id="rId57" Type="http://schemas.openxmlformats.org/officeDocument/2006/relationships/customXml" Target="../customXml/item17.xml"/><Relationship Id="rId10" Type="http://schemas.openxmlformats.org/officeDocument/2006/relationships/worksheet" Target="worksheets/sheet10.xml"/><Relationship Id="rId31" Type="http://schemas.openxmlformats.org/officeDocument/2006/relationships/pivotCacheDefinition" Target="pivotCache/pivotCacheDefinition14.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78" Type="http://schemas.openxmlformats.org/officeDocument/2006/relationships/customXml" Target="../customXml/item38.xml"/><Relationship Id="rId81" Type="http://schemas.openxmlformats.org/officeDocument/2006/relationships/customXml" Target="../customXml/item4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powerPivotData" Target="model/item.data"/><Relationship Id="rId34" Type="http://schemas.microsoft.com/office/2011/relationships/timelineCache" Target="timelineCaches/timelineCache2.xml"/><Relationship Id="rId50" Type="http://schemas.openxmlformats.org/officeDocument/2006/relationships/customXml" Target="../customXml/item10.xml"/><Relationship Id="rId55" Type="http://schemas.openxmlformats.org/officeDocument/2006/relationships/customXml" Target="../customXml/item15.xml"/><Relationship Id="rId76" Type="http://schemas.openxmlformats.org/officeDocument/2006/relationships/customXml" Target="../customXml/item36.xml"/><Relationship Id="rId7" Type="http://schemas.openxmlformats.org/officeDocument/2006/relationships/worksheet" Target="worksheets/sheet7.xml"/><Relationship Id="rId71" Type="http://schemas.openxmlformats.org/officeDocument/2006/relationships/customXml" Target="../customXml/item31.xml"/><Relationship Id="rId2" Type="http://schemas.openxmlformats.org/officeDocument/2006/relationships/worksheet" Target="worksheets/sheet2.xml"/><Relationship Id="rId29" Type="http://schemas.microsoft.com/office/2007/relationships/slicerCache" Target="slicerCaches/slicerCache5.xml"/><Relationship Id="rId24" Type="http://schemas.openxmlformats.org/officeDocument/2006/relationships/pivotCacheDefinition" Target="pivotCache/pivotCacheDefinition13.xml"/><Relationship Id="rId40" Type="http://schemas.openxmlformats.org/officeDocument/2006/relationships/calcChain" Target="calcChain.xml"/><Relationship Id="rId45" Type="http://schemas.openxmlformats.org/officeDocument/2006/relationships/customXml" Target="../customXml/item5.xml"/><Relationship Id="rId66" Type="http://schemas.openxmlformats.org/officeDocument/2006/relationships/customXml" Target="../customXml/item2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9.xml"/><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Project.xlsx]8th!PivotTable4</c:name>
    <c:fmtId val="19"/>
  </c:pivotSource>
  <c:chart>
    <c:title>
      <c:tx>
        <c:rich>
          <a:bodyPr rot="0" spcFirstLastPara="1" vertOverflow="ellipsis" vert="horz" wrap="square" anchor="ctr" anchorCtr="1"/>
          <a:lstStyle/>
          <a:p>
            <a:pPr>
              <a:defRPr sz="1600" b="1" i="0" u="none" strike="noStrike" kern="1200" spc="100" baseline="0">
                <a:solidFill>
                  <a:schemeClr val="bg1">
                    <a:lumMod val="95000"/>
                  </a:schemeClr>
                </a:solidFill>
                <a:effectLst>
                  <a:outerShdw blurRad="50800" dist="38100" dir="5400000" algn="t" rotWithShape="0">
                    <a:prstClr val="black">
                      <a:alpha val="40000"/>
                    </a:prstClr>
                  </a:outerShdw>
                </a:effectLst>
                <a:latin typeface="+mn-lt"/>
                <a:ea typeface="+mn-ea"/>
                <a:cs typeface="+mn-cs"/>
              </a:defRPr>
            </a:pPr>
            <a:r>
              <a:rPr lang="en-US"/>
              <a:t>Yearly wise</a:t>
            </a:r>
            <a:r>
              <a:rPr lang="en-US" baseline="0"/>
              <a:t> Sales</a:t>
            </a:r>
          </a:p>
        </c:rich>
      </c:tx>
      <c:layout>
        <c:manualLayout>
          <c:xMode val="edge"/>
          <c:yMode val="edge"/>
          <c:x val="0.31708485202600556"/>
          <c:y val="5.394190871369294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bg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'8th'!$B$3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'8th'!$A$4:$A$9</c:f>
              <c:strCache>
                <c:ptCount val="5"/>
                <c:pt idx="0">
                  <c:v>2010</c:v>
                </c:pt>
                <c:pt idx="1">
                  <c:v>2011</c:v>
                </c:pt>
                <c:pt idx="2">
                  <c:v>2012</c:v>
                </c:pt>
                <c:pt idx="3">
                  <c:v>2013</c:v>
                </c:pt>
                <c:pt idx="4">
                  <c:v>2014</c:v>
                </c:pt>
              </c:strCache>
            </c:strRef>
          </c:cat>
          <c:val>
            <c:numRef>
              <c:f>'8th'!$B$4:$B$9</c:f>
              <c:numCache>
                <c:formatCode>#,##0.00</c:formatCode>
                <c:ptCount val="5"/>
                <c:pt idx="0">
                  <c:v>43421.036399999997</c:v>
                </c:pt>
                <c:pt idx="1">
                  <c:v>7075525.9291000031</c:v>
                </c:pt>
                <c:pt idx="2">
                  <c:v>5842485.1952000242</c:v>
                </c:pt>
                <c:pt idx="3">
                  <c:v>16351550.340001419</c:v>
                </c:pt>
                <c:pt idx="4">
                  <c:v>45694.719999999776</c:v>
                </c:pt>
              </c:numCache>
            </c:numRef>
          </c:val>
          <c:extLst>
            <c:ext xmlns:c16="http://schemas.microsoft.com/office/drawing/2014/chart" uri="{C3380CC4-5D6E-409C-BE32-E72D297353CC}">
              <c16:uniqueId val="{00000000-EF54-48C8-A3BA-05D2F95444B6}"/>
            </c:ext>
          </c:extLst>
        </c:ser>
        <c:dLbls>
          <c:dLblPos val="outEnd"/>
          <c:showLegendKey val="0"/>
          <c:showVal val="1"/>
          <c:showCatName val="0"/>
          <c:showSerName val="0"/>
          <c:showPercent val="0"/>
          <c:showBubbleSize val="0"/>
        </c:dLbls>
        <c:gapWidth val="115"/>
        <c:overlap val="-20"/>
        <c:axId val="1957416303"/>
        <c:axId val="1957407183"/>
      </c:barChart>
      <c:catAx>
        <c:axId val="195741630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1957407183"/>
        <c:crosses val="autoZero"/>
        <c:auto val="1"/>
        <c:lblAlgn val="ctr"/>
        <c:lblOffset val="100"/>
        <c:noMultiLvlLbl val="0"/>
      </c:catAx>
      <c:valAx>
        <c:axId val="1957407183"/>
        <c:scaling>
          <c:orientation val="minMax"/>
        </c:scaling>
        <c:delete val="1"/>
        <c:axPos val="b"/>
        <c:numFmt formatCode="#,##0.00" sourceLinked="1"/>
        <c:majorTickMark val="out"/>
        <c:minorTickMark val="none"/>
        <c:tickLblPos val="nextTo"/>
        <c:crossAx val="1957416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cmpd="sng">
      <a:solidFill>
        <a:schemeClr val="accent1"/>
      </a:solidFill>
    </a:ln>
    <a:effectLst>
      <a:glow rad="127000">
        <a:schemeClr val="accent1">
          <a:alpha val="65000"/>
        </a:schemeClr>
      </a:glow>
      <a:outerShdw blurRad="50800" dist="50800" dir="5400000" algn="ctr" rotWithShape="0">
        <a:srgbClr val="000000"/>
      </a:outerShdw>
    </a:effectLst>
    <a:scene3d>
      <a:camera prst="orthographicFront"/>
      <a:lightRig rig="threePt" dir="t"/>
    </a:scene3d>
    <a:sp3d>
      <a:bevelT prst="relaxedInset"/>
    </a:sp3d>
  </c:spPr>
  <c:txPr>
    <a:bodyPr/>
    <a:lstStyle/>
    <a:p>
      <a:pPr>
        <a:defRPr>
          <a:solidFill>
            <a:schemeClr val="bg1">
              <a:lumMod val="9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gradFill>
                <a:gsLst>
                  <a:gs pos="13000">
                    <a:schemeClr val="accent1">
                      <a:lumMod val="75000"/>
                    </a:schemeClr>
                  </a:gs>
                  <a:gs pos="95000">
                    <a:srgbClr val="CC00FF"/>
                  </a:gs>
                </a:gsLst>
                <a:lin ang="10800000" scaled="0"/>
              </a:gra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E6D1-47E5-9D11-A644FB48D67F}"/>
              </c:ext>
            </c:extLst>
          </c:dPt>
          <c:dPt>
            <c:idx val="1"/>
            <c:bubble3D val="0"/>
            <c:spPr>
              <a:solidFill>
                <a:schemeClr val="bg2">
                  <a:lumMod val="7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E6D1-47E5-9D11-A644FB48D67F}"/>
              </c:ext>
            </c:extLst>
          </c:dPt>
          <c:val>
            <c:numRef>
              <c:f>Gender!$C$9:$C$10</c:f>
              <c:numCache>
                <c:formatCode>0%</c:formatCode>
                <c:ptCount val="2"/>
                <c:pt idx="0">
                  <c:v>0.49410300800692492</c:v>
                </c:pt>
                <c:pt idx="1">
                  <c:v>0.50589699199307514</c:v>
                </c:pt>
              </c:numCache>
            </c:numRef>
          </c:val>
          <c:extLst>
            <c:ext xmlns:c16="http://schemas.microsoft.com/office/drawing/2014/chart" uri="{C3380CC4-5D6E-409C-BE32-E72D297353CC}">
              <c16:uniqueId val="{00000004-E6D1-47E5-9D11-A644FB48D67F}"/>
            </c:ext>
          </c:extLst>
        </c:ser>
        <c:dLbls>
          <c:showLegendKey val="0"/>
          <c:showVal val="0"/>
          <c:showCatName val="0"/>
          <c:showSerName val="0"/>
          <c:showPercent val="0"/>
          <c:showBubbleSize val="0"/>
          <c:showLeaderLines val="1"/>
        </c:dLbls>
        <c:firstSliceAng val="0"/>
        <c:holeSize val="66"/>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bg2">
                  <a:lumMod val="7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4D0A-4098-9533-326630DBB7F2}"/>
              </c:ext>
            </c:extLst>
          </c:dPt>
          <c:dPt>
            <c:idx val="1"/>
            <c:bubble3D val="0"/>
            <c:spPr>
              <a:gradFill>
                <a:gsLst>
                  <a:gs pos="51000">
                    <a:schemeClr val="accent4">
                      <a:lumMod val="75000"/>
                    </a:schemeClr>
                  </a:gs>
                  <a:gs pos="100000">
                    <a:srgbClr val="66FF33"/>
                  </a:gs>
                </a:gsLst>
                <a:lin ang="10800000" scaled="0"/>
              </a:gra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4D0A-4098-9533-326630DBB7F2}"/>
              </c:ext>
            </c:extLst>
          </c:dPt>
          <c:val>
            <c:numRef>
              <c:f>Gender!$C$9:$C$10</c:f>
              <c:numCache>
                <c:formatCode>0%</c:formatCode>
                <c:ptCount val="2"/>
                <c:pt idx="0">
                  <c:v>0.49410300800692492</c:v>
                </c:pt>
                <c:pt idx="1">
                  <c:v>0.50589699199307514</c:v>
                </c:pt>
              </c:numCache>
            </c:numRef>
          </c:val>
          <c:extLst>
            <c:ext xmlns:c16="http://schemas.microsoft.com/office/drawing/2014/chart" uri="{C3380CC4-5D6E-409C-BE32-E72D297353CC}">
              <c16:uniqueId val="{00000004-4D0A-4098-9533-326630DBB7F2}"/>
            </c:ext>
          </c:extLst>
        </c:ser>
        <c:dLbls>
          <c:showLegendKey val="0"/>
          <c:showVal val="0"/>
          <c:showCatName val="0"/>
          <c:showSerName val="0"/>
          <c:showPercent val="0"/>
          <c:showBubbleSize val="0"/>
          <c:showLeaderLines val="1"/>
        </c:dLbls>
        <c:firstSliceAng val="0"/>
        <c:holeSize val="66"/>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Project.xlsx]Analysis!PivotTable6</c:name>
    <c:fmtId val="1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100" b="0" u="sng">
                <a:solidFill>
                  <a:schemeClr val="bg1"/>
                </a:solidFill>
                <a:latin typeface="Bodoni MT Black" panose="02070A03080606020203" pitchFamily="18" charset="0"/>
              </a:rPr>
              <a:t>Region wise Profit</a:t>
            </a:r>
          </a:p>
        </c:rich>
      </c:tx>
      <c:layout>
        <c:manualLayout>
          <c:xMode val="edge"/>
          <c:yMode val="edge"/>
          <c:x val="0.29288279612530449"/>
          <c:y val="6.2574507538093571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A74BE11-DF28-45FE-B322-9AE0258E9441}" type="VALUE">
                  <a:rPr lang="en-US" sz="800" b="1" baseline="0">
                    <a:solidFill>
                      <a:srgbClr val="FFFF00"/>
                    </a:solidFill>
                    <a:latin typeface="Arial" panose="020B0604020202020204" pitchFamily="34" charset="0"/>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A74BE11-DF28-45FE-B322-9AE0258E9441}" type="VALUE">
                  <a:rPr lang="en-US" sz="800" b="1" baseline="0">
                    <a:solidFill>
                      <a:srgbClr val="FFFF00"/>
                    </a:solidFill>
                    <a:latin typeface="Arial" panose="020B0604020202020204" pitchFamily="34" charset="0"/>
                  </a:rPr>
                  <a:pPr>
                    <a:defRPr sz="900" b="0" i="0" u="none" strike="noStrike" kern="1200" baseline="0">
                      <a:solidFill>
                        <a:schemeClr val="tx1">
                          <a:lumMod val="75000"/>
                          <a:lumOff val="25000"/>
                        </a:schemeClr>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800" b="1" i="0" u="none" strike="noStrike" kern="1200" baseline="0">
                    <a:solidFill>
                      <a:srgbClr val="FFFF00"/>
                    </a:solidFill>
                    <a:latin typeface="+mn-lt"/>
                    <a:ea typeface="+mn-ea"/>
                    <a:cs typeface="+mn-cs"/>
                  </a:defRPr>
                </a:pPr>
                <a:fld id="{4A74BE11-DF28-45FE-B322-9AE0258E9441}" type="VALUE">
                  <a:rPr lang="en-US" sz="800" b="1" baseline="0">
                    <a:solidFill>
                      <a:srgbClr val="FFFF00"/>
                    </a:solidFill>
                    <a:latin typeface="Arial" panose="020B0604020202020204" pitchFamily="34" charset="0"/>
                  </a:rPr>
                  <a:pPr>
                    <a:defRPr sz="800" b="1">
                      <a:solidFill>
                        <a:srgbClr val="FFFF00"/>
                      </a:solidFill>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pieChart>
        <c:varyColors val="1"/>
        <c:ser>
          <c:idx val="0"/>
          <c:order val="0"/>
          <c:tx>
            <c:strRef>
              <c:f>Analysis!$B$3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F039-4BB9-98E5-02EF9B73D360}"/>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F039-4BB9-98E5-02EF9B73D360}"/>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F039-4BB9-98E5-02EF9B73D360}"/>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F039-4BB9-98E5-02EF9B73D360}"/>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F039-4BB9-98E5-02EF9B73D360}"/>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F039-4BB9-98E5-02EF9B73D360}"/>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F039-4BB9-98E5-02EF9B73D360}"/>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F039-4BB9-98E5-02EF9B73D360}"/>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F039-4BB9-98E5-02EF9B73D360}"/>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F039-4BB9-98E5-02EF9B73D360}"/>
              </c:ext>
            </c:extLst>
          </c:dPt>
          <c:dLbls>
            <c:dLbl>
              <c:idx val="9"/>
              <c:tx>
                <c:rich>
                  <a:bodyPr/>
                  <a:lstStyle/>
                  <a:p>
                    <a:fld id="{4A74BE11-DF28-45FE-B322-9AE0258E9441}" type="VALUE">
                      <a:rPr lang="en-US" sz="800" b="1" baseline="0">
                        <a:solidFill>
                          <a:srgbClr val="FFFF00"/>
                        </a:solidFill>
                        <a:latin typeface="Arial" panose="020B0604020202020204" pitchFamily="34" charset="0"/>
                      </a:rPr>
                      <a:pPr/>
                      <a:t>[VALUE]</a:t>
                    </a:fld>
                    <a:endParaRPr lang="en-US"/>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13-F039-4BB9-98E5-02EF9B73D360}"/>
                </c:ext>
              </c:extLst>
            </c:dLbl>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00"/>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Analysis!$A$4:$A$14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Analysis!$B$4:$B$14</c:f>
              <c:numCache>
                <c:formatCode>0.00%</c:formatCode>
                <c:ptCount val="10"/>
                <c:pt idx="0">
                  <c:v>0.30509813558427007</c:v>
                </c:pt>
                <c:pt idx="1">
                  <c:v>6.8697085874466282E-2</c:v>
                </c:pt>
                <c:pt idx="2">
                  <c:v>1.1182297915427033E-4</c:v>
                </c:pt>
                <c:pt idx="3">
                  <c:v>8.9915999004723482E-2</c:v>
                </c:pt>
                <c:pt idx="4">
                  <c:v>9.8285092373307098E-2</c:v>
                </c:pt>
                <c:pt idx="5">
                  <c:v>2.4027731623765686E-4</c:v>
                </c:pt>
                <c:pt idx="6">
                  <c:v>0.12578809142234729</c:v>
                </c:pt>
                <c:pt idx="7">
                  <c:v>4.4139372223876781E-4</c:v>
                </c:pt>
                <c:pt idx="8">
                  <c:v>0.19632366862349679</c:v>
                </c:pt>
                <c:pt idx="9">
                  <c:v>0.11509843309975853</c:v>
                </c:pt>
              </c:numCache>
            </c:numRef>
          </c:val>
          <c:extLst>
            <c:ext xmlns:c16="http://schemas.microsoft.com/office/drawing/2014/chart" uri="{C3380CC4-5D6E-409C-BE32-E72D297353CC}">
              <c16:uniqueId val="{00000014-174C-4387-8F5A-DB9031398F24}"/>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70677527378043259"/>
          <c:y val="0.2289908897906533"/>
          <c:w val="0.27366433524297779"/>
          <c:h val="0.69742369274142069"/>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accent4">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glow>
        <a:schemeClr val="bg1">
          <a:alpha val="25000"/>
        </a:schemeClr>
      </a:glow>
      <a:outerShdw blurRad="63500" sx="93000" sy="93000" algn="ctr" rotWithShape="0">
        <a:prstClr val="black">
          <a:alpha val="37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Project.xlsx]Analysis!PivotTable9</c:name>
    <c:fmtId val="24"/>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US" sz="1100" u="sng">
                <a:solidFill>
                  <a:schemeClr val="bg1"/>
                </a:solidFill>
                <a:latin typeface="Bodoni MT Black" panose="02070A03080606020203" pitchFamily="18" charset="0"/>
              </a:rPr>
              <a:t>Product wise Profit</a:t>
            </a:r>
          </a:p>
        </c:rich>
      </c:tx>
      <c:layout>
        <c:manualLayout>
          <c:xMode val="edge"/>
          <c:yMode val="edge"/>
          <c:x val="0.30027201145311377"/>
          <c:y val="8.3044982698961933E-2"/>
        </c:manualLayout>
      </c:layout>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56000">
                <a:schemeClr val="bg1"/>
              </a:gs>
              <a:gs pos="100000">
                <a:srgbClr val="FFFF00"/>
              </a:gs>
            </a:gsLst>
            <a:lin ang="5400000" scaled="1"/>
          </a:gra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56000">
                <a:schemeClr val="bg1"/>
              </a:gs>
              <a:gs pos="100000">
                <a:srgbClr val="FFFF00"/>
              </a:gs>
            </a:gsLst>
            <a:lin ang="5400000" scaled="1"/>
          </a:gra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56000">
                <a:schemeClr val="bg1"/>
              </a:gs>
              <a:gs pos="100000">
                <a:srgbClr val="FFFF00"/>
              </a:gs>
            </a:gsLst>
            <a:lin ang="5400000" scaled="1"/>
          </a:gra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541445955619184"/>
          <c:y val="0.22038089529466257"/>
          <c:w val="0.82782110897555128"/>
          <c:h val="0.61215704438329288"/>
        </c:manualLayout>
      </c:layout>
      <c:areaChart>
        <c:grouping val="standard"/>
        <c:varyColors val="0"/>
        <c:ser>
          <c:idx val="0"/>
          <c:order val="0"/>
          <c:tx>
            <c:strRef>
              <c:f>Analysis!$F$3</c:f>
              <c:strCache>
                <c:ptCount val="1"/>
                <c:pt idx="0">
                  <c:v>Total</c:v>
                </c:pt>
              </c:strCache>
            </c:strRef>
          </c:tx>
          <c:spPr>
            <a:gradFill>
              <a:gsLst>
                <a:gs pos="56000">
                  <a:schemeClr val="bg1"/>
                </a:gs>
                <a:gs pos="100000">
                  <a:srgbClr val="FFFF00"/>
                </a:gs>
              </a:gsLst>
              <a:lin ang="5400000" scaled="1"/>
            </a:gradFill>
            <a:ln w="25400">
              <a:noFill/>
            </a:ln>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Analysis!$E$4:$E$7</c:f>
              <c:strCache>
                <c:ptCount val="4"/>
                <c:pt idx="0">
                  <c:v>Adjustable Race</c:v>
                </c:pt>
                <c:pt idx="1">
                  <c:v>Bearing Ball</c:v>
                </c:pt>
                <c:pt idx="2">
                  <c:v>Chain Stays</c:v>
                </c:pt>
                <c:pt idx="3">
                  <c:v>Decal 1</c:v>
                </c:pt>
              </c:strCache>
            </c:strRef>
          </c:cat>
          <c:val>
            <c:numRef>
              <c:f>Analysis!$F$4:$F$7</c:f>
              <c:numCache>
                <c:formatCode>0.00%</c:formatCode>
                <c:ptCount val="4"/>
                <c:pt idx="0">
                  <c:v>0.92757089273331872</c:v>
                </c:pt>
                <c:pt idx="1">
                  <c:v>7.0993299935883838E-2</c:v>
                </c:pt>
                <c:pt idx="2">
                  <c:v>4.6504081697080221E-4</c:v>
                </c:pt>
                <c:pt idx="3">
                  <c:v>9.7076651382648177E-4</c:v>
                </c:pt>
              </c:numCache>
            </c:numRef>
          </c:val>
          <c:extLst>
            <c:ext xmlns:c16="http://schemas.microsoft.com/office/drawing/2014/chart" uri="{C3380CC4-5D6E-409C-BE32-E72D297353CC}">
              <c16:uniqueId val="{00000000-68FD-494F-A430-970D2A1DDBB6}"/>
            </c:ext>
          </c:extLst>
        </c:ser>
        <c:dLbls>
          <c:showLegendKey val="0"/>
          <c:showVal val="1"/>
          <c:showCatName val="0"/>
          <c:showSerName val="0"/>
          <c:showPercent val="0"/>
          <c:showBubbleSize val="0"/>
        </c:dLbls>
        <c:axId val="83710111"/>
        <c:axId val="83722591"/>
      </c:areaChart>
      <c:catAx>
        <c:axId val="837101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83722591"/>
        <c:crosses val="autoZero"/>
        <c:auto val="1"/>
        <c:lblAlgn val="ctr"/>
        <c:lblOffset val="100"/>
        <c:noMultiLvlLbl val="0"/>
      </c:catAx>
      <c:valAx>
        <c:axId val="83722591"/>
        <c:scaling>
          <c:orientation val="minMax"/>
        </c:scaling>
        <c:delete val="1"/>
        <c:axPos val="l"/>
        <c:numFmt formatCode="0.00%" sourceLinked="1"/>
        <c:majorTickMark val="out"/>
        <c:minorTickMark val="none"/>
        <c:tickLblPos val="nextTo"/>
        <c:crossAx val="83710111"/>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Project.xlsx]Analysis!PivotTable15</c:name>
    <c:fmtId val="27"/>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US" sz="1100" u="sng">
                <a:solidFill>
                  <a:schemeClr val="bg1"/>
                </a:solidFill>
                <a:latin typeface="Bodoni MT Black" panose="02070A03080606020203" pitchFamily="18" charset="0"/>
              </a:rPr>
              <a:t>Quantity</a:t>
            </a:r>
            <a:r>
              <a:rPr lang="en-US" sz="1100" u="sng" baseline="0">
                <a:solidFill>
                  <a:schemeClr val="bg1"/>
                </a:solidFill>
                <a:latin typeface="Bodoni MT Black" panose="02070A03080606020203" pitchFamily="18" charset="0"/>
              </a:rPr>
              <a:t> of orders by Territory Group</a:t>
            </a:r>
          </a:p>
        </c:rich>
      </c:tx>
      <c:layout>
        <c:manualLayout>
          <c:xMode val="edge"/>
          <c:yMode val="edge"/>
          <c:x val="0.18338249155319675"/>
          <c:y val="0.11492354740061161"/>
        </c:manualLayout>
      </c:layout>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a:sp3d/>
        </c:spPr>
        <c:dLbl>
          <c:idx val="0"/>
          <c:layout>
            <c:manualLayout>
              <c:x val="1.388888888888884E-2"/>
              <c:y val="-7.870370370370372E-2"/>
            </c:manualLayout>
          </c:layout>
          <c:spPr>
            <a:xfrm>
              <a:off x="1868244" y="499253"/>
              <a:ext cx="1124264" cy="231315"/>
            </a:xfrm>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763"/>
                    <a:gd name="adj2" fmla="val 108939"/>
                  </a:avLst>
                </a:prstGeom>
                <a:noFill/>
                <a:ln>
                  <a:noFill/>
                </a:ln>
              </c15:spPr>
              <c15:layout>
                <c:manualLayout>
                  <c:w val="0.24590201224846894"/>
                  <c:h val="8.4323417906095058E-2"/>
                </c:manualLayout>
              </c15:layout>
            </c:ext>
          </c:extLst>
        </c:dLbl>
      </c:pivotFmt>
      <c:pivotFmt>
        <c:idx val="2"/>
        <c:spPr>
          <a:solidFill>
            <a:schemeClr val="accent1"/>
          </a:solidFill>
          <a:ln>
            <a:noFill/>
          </a:ln>
          <a:effectLst/>
          <a:sp3d/>
        </c:spPr>
        <c:dLbl>
          <c:idx val="0"/>
          <c:layout>
            <c:manualLayout>
              <c:x val="2.7777777777777779E-3"/>
              <c:y val="-6.481481481481481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12"/>
                    <a:gd name="adj2" fmla="val 123646"/>
                  </a:avLst>
                </a:prstGeom>
                <a:noFill/>
                <a:ln>
                  <a:noFill/>
                </a:ln>
              </c15:spPr>
            </c:ext>
          </c:extLst>
        </c:dLbl>
      </c:pivotFmt>
      <c:pivotFmt>
        <c:idx val="3"/>
        <c:spPr>
          <a:solidFill>
            <a:schemeClr val="accent1"/>
          </a:solidFill>
          <a:ln>
            <a:noFill/>
          </a:ln>
          <a:effectLst/>
          <a:sp3d/>
        </c:spPr>
        <c:dLbl>
          <c:idx val="0"/>
          <c:layout>
            <c:manualLayout>
              <c:x val="8.3333333333333072E-3"/>
              <c:y val="-6.481481481481481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670"/>
                    <a:gd name="adj2" fmla="val 130728"/>
                  </a:avLst>
                </a:prstGeom>
                <a:noFill/>
                <a:ln>
                  <a:noFill/>
                </a:ln>
              </c15:spPr>
            </c:ext>
          </c:extLst>
        </c:dLbl>
      </c:pivotFmt>
      <c:pivotFmt>
        <c:idx val="4"/>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a:noFill/>
          </a:ln>
          <a:effectLst/>
          <a:sp3d/>
        </c:spPr>
        <c:dLbl>
          <c:idx val="0"/>
          <c:layout>
            <c:manualLayout>
              <c:x val="8.3333333333333072E-3"/>
              <c:y val="-6.481481481481481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670"/>
                    <a:gd name="adj2" fmla="val 130728"/>
                  </a:avLst>
                </a:prstGeom>
                <a:noFill/>
                <a:ln>
                  <a:noFill/>
                </a:ln>
              </c15:spPr>
            </c:ext>
          </c:extLst>
        </c:dLbl>
      </c:pivotFmt>
      <c:pivotFmt>
        <c:idx val="6"/>
        <c:spPr>
          <a:solidFill>
            <a:schemeClr val="accent1"/>
          </a:solidFill>
          <a:ln>
            <a:noFill/>
          </a:ln>
          <a:effectLst/>
          <a:sp3d/>
        </c:spPr>
        <c:dLbl>
          <c:idx val="0"/>
          <c:layout>
            <c:manualLayout>
              <c:x val="1.388888888888884E-2"/>
              <c:y val="-7.870370370370372E-2"/>
            </c:manualLayout>
          </c:layout>
          <c:spPr>
            <a:xfrm>
              <a:off x="1868244" y="499253"/>
              <a:ext cx="1124264" cy="231315"/>
            </a:xfrm>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763"/>
                    <a:gd name="adj2" fmla="val 108939"/>
                  </a:avLst>
                </a:prstGeom>
                <a:noFill/>
                <a:ln>
                  <a:noFill/>
                </a:ln>
              </c15:spPr>
              <c15:layout>
                <c:manualLayout>
                  <c:w val="0.24590201224846894"/>
                  <c:h val="8.4323417906095058E-2"/>
                </c:manualLayout>
              </c15:layout>
            </c:ext>
          </c:extLst>
        </c:dLbl>
      </c:pivotFmt>
      <c:pivotFmt>
        <c:idx val="7"/>
        <c:spPr>
          <a:solidFill>
            <a:schemeClr val="accent1"/>
          </a:solidFill>
          <a:ln>
            <a:noFill/>
          </a:ln>
          <a:effectLst/>
          <a:sp3d/>
        </c:spPr>
        <c:dLbl>
          <c:idx val="0"/>
          <c:layout>
            <c:manualLayout>
              <c:x val="2.7777777777777779E-3"/>
              <c:y val="-6.481481481481481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12"/>
                    <a:gd name="adj2" fmla="val 123646"/>
                  </a:avLst>
                </a:prstGeom>
                <a:noFill/>
                <a:ln>
                  <a:noFill/>
                </a:ln>
              </c15:spPr>
            </c:ext>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accent4">
                      <a:lumMod val="60000"/>
                      <a:lumOff val="4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pivotFmt>
      <c:pivotFmt>
        <c:idx val="10"/>
        <c:spPr>
          <a:solidFill>
            <a:schemeClr val="accent1"/>
          </a:solidFill>
          <a:ln>
            <a:noFill/>
          </a:ln>
          <a:effectLst/>
          <a:sp3d/>
        </c:spPr>
      </c:pivotFmt>
      <c:pivotFmt>
        <c:idx val="11"/>
        <c:spPr>
          <a:solidFill>
            <a:schemeClr val="accent1"/>
          </a:solidFill>
          <a:ln>
            <a:noFill/>
          </a:ln>
          <a:effectLst/>
          <a:sp3d/>
        </c:spPr>
      </c:pivotFmt>
      <c:pivotFmt>
        <c:idx val="1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accent4">
                      <a:lumMod val="60000"/>
                      <a:lumOff val="4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accent4">
                      <a:lumMod val="60000"/>
                      <a:lumOff val="4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3333913371325824E-2"/>
          <c:y val="0.29162079510703365"/>
          <c:w val="0.9212647728426212"/>
          <c:h val="0.57872619133617476"/>
        </c:manualLayout>
      </c:layout>
      <c:bar3DChart>
        <c:barDir val="col"/>
        <c:grouping val="standard"/>
        <c:varyColors val="0"/>
        <c:ser>
          <c:idx val="0"/>
          <c:order val="0"/>
          <c:tx>
            <c:strRef>
              <c:f>Analysis!$F$11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accent4">
                        <a:lumMod val="60000"/>
                        <a:lumOff val="4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Analysis!$E$12:$E$14</c:f>
              <c:strCache>
                <c:ptCount val="3"/>
                <c:pt idx="0">
                  <c:v>Europe</c:v>
                </c:pt>
                <c:pt idx="1">
                  <c:v>North America</c:v>
                </c:pt>
                <c:pt idx="2">
                  <c:v>Pacific</c:v>
                </c:pt>
              </c:strCache>
            </c:strRef>
          </c:cat>
          <c:val>
            <c:numRef>
              <c:f>Analysis!$F$12:$F$14</c:f>
              <c:numCache>
                <c:formatCode>General</c:formatCode>
                <c:ptCount val="3"/>
                <c:pt idx="0">
                  <c:v>18089</c:v>
                </c:pt>
                <c:pt idx="1">
                  <c:v>28964</c:v>
                </c:pt>
                <c:pt idx="2">
                  <c:v>13345</c:v>
                </c:pt>
              </c:numCache>
            </c:numRef>
          </c:val>
          <c:extLst>
            <c:ext xmlns:c16="http://schemas.microsoft.com/office/drawing/2014/chart" uri="{C3380CC4-5D6E-409C-BE32-E72D297353CC}">
              <c16:uniqueId val="{00000000-4EC7-480D-845A-2AE1E1722085}"/>
            </c:ext>
          </c:extLst>
        </c:ser>
        <c:dLbls>
          <c:showLegendKey val="0"/>
          <c:showVal val="1"/>
          <c:showCatName val="0"/>
          <c:showSerName val="0"/>
          <c:showPercent val="0"/>
          <c:showBubbleSize val="0"/>
        </c:dLbls>
        <c:gapWidth val="150"/>
        <c:shape val="box"/>
        <c:axId val="83718751"/>
        <c:axId val="83719711"/>
        <c:axId val="1792574991"/>
      </c:bar3DChart>
      <c:catAx>
        <c:axId val="8371875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bg1"/>
                </a:solidFill>
                <a:latin typeface="Arial" panose="020B0604020202020204" pitchFamily="34" charset="0"/>
                <a:ea typeface="+mn-ea"/>
                <a:cs typeface="+mn-cs"/>
              </a:defRPr>
            </a:pPr>
            <a:endParaRPr lang="en-US"/>
          </a:p>
        </c:txPr>
        <c:crossAx val="83719711"/>
        <c:crosses val="autoZero"/>
        <c:auto val="1"/>
        <c:lblAlgn val="ctr"/>
        <c:lblOffset val="100"/>
        <c:noMultiLvlLbl val="0"/>
      </c:catAx>
      <c:valAx>
        <c:axId val="83719711"/>
        <c:scaling>
          <c:orientation val="minMax"/>
        </c:scaling>
        <c:delete val="1"/>
        <c:axPos val="l"/>
        <c:numFmt formatCode="General" sourceLinked="1"/>
        <c:majorTickMark val="none"/>
        <c:minorTickMark val="none"/>
        <c:tickLblPos val="nextTo"/>
        <c:crossAx val="83718751"/>
        <c:crosses val="autoZero"/>
        <c:crossBetween val="between"/>
      </c:valAx>
      <c:serAx>
        <c:axId val="1792574991"/>
        <c:scaling>
          <c:orientation val="minMax"/>
        </c:scaling>
        <c:delete val="1"/>
        <c:axPos val="b"/>
        <c:majorTickMark val="none"/>
        <c:minorTickMark val="none"/>
        <c:tickLblPos val="nextTo"/>
        <c:crossAx val="83719711"/>
        <c:crosses val="autoZero"/>
      </c:ser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Project.xlsx]9th!PivotTable5</c:name>
    <c:fmtId val="6"/>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rgbClr val="00B0F0"/>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18587148215306"/>
          <c:y val="0.24246966188050023"/>
          <c:w val="0.7680339760679521"/>
          <c:h val="0.60803897731310907"/>
        </c:manualLayout>
      </c:layout>
      <c:lineChart>
        <c:grouping val="standard"/>
        <c:varyColors val="0"/>
        <c:ser>
          <c:idx val="0"/>
          <c:order val="0"/>
          <c:tx>
            <c:strRef>
              <c:f>'9th'!$B$3</c:f>
              <c:strCache>
                <c:ptCount val="1"/>
                <c:pt idx="0">
                  <c:v>Total</c:v>
                </c:pt>
              </c:strCache>
            </c:strRef>
          </c:tx>
          <c:spPr>
            <a:ln w="34925" cap="rnd">
              <a:solidFill>
                <a:srgbClr val="00B0F0"/>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'9th'!$A$4:$A$16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'9th'!$B$4:$B$16</c:f>
              <c:numCache>
                <c:formatCode>#,##0.00</c:formatCode>
                <c:ptCount val="12"/>
                <c:pt idx="0">
                  <c:v>1868572.6708999879</c:v>
                </c:pt>
                <c:pt idx="1">
                  <c:v>1744677.8305999946</c:v>
                </c:pt>
                <c:pt idx="2">
                  <c:v>1908589.0547999942</c:v>
                </c:pt>
                <c:pt idx="3">
                  <c:v>1948432.230299993</c:v>
                </c:pt>
                <c:pt idx="4">
                  <c:v>2205152.296499995</c:v>
                </c:pt>
                <c:pt idx="5">
                  <c:v>2936177.7441999917</c:v>
                </c:pt>
                <c:pt idx="6">
                  <c:v>2412980.5948999934</c:v>
                </c:pt>
                <c:pt idx="7">
                  <c:v>2689540.8764999951</c:v>
                </c:pt>
                <c:pt idx="8">
                  <c:v>2536756.6377999946</c:v>
                </c:pt>
                <c:pt idx="9">
                  <c:v>2916660.8977999939</c:v>
                </c:pt>
                <c:pt idx="10">
                  <c:v>2979421.3901999919</c:v>
                </c:pt>
                <c:pt idx="11">
                  <c:v>3211714.9962000251</c:v>
                </c:pt>
              </c:numCache>
            </c:numRef>
          </c:val>
          <c:smooth val="0"/>
          <c:extLst>
            <c:ext xmlns:c16="http://schemas.microsoft.com/office/drawing/2014/chart" uri="{C3380CC4-5D6E-409C-BE32-E72D297353CC}">
              <c16:uniqueId val="{00000000-DDA0-4B7E-AE54-0F85D616B96A}"/>
            </c:ext>
          </c:extLst>
        </c:ser>
        <c:dLbls>
          <c:showLegendKey val="0"/>
          <c:showVal val="0"/>
          <c:showCatName val="0"/>
          <c:showSerName val="0"/>
          <c:showPercent val="0"/>
          <c:showBubbleSize val="0"/>
        </c:dLbls>
        <c:marker val="1"/>
        <c:smooth val="0"/>
        <c:axId val="1957419663"/>
        <c:axId val="1957417743"/>
      </c:lineChart>
      <c:catAx>
        <c:axId val="195741966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7417743"/>
        <c:crosses val="autoZero"/>
        <c:auto val="1"/>
        <c:lblAlgn val="ctr"/>
        <c:lblOffset val="100"/>
        <c:noMultiLvlLbl val="0"/>
      </c:catAx>
      <c:valAx>
        <c:axId val="1957417743"/>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57419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Project.xlsx]11th!PivotTable7</c:name>
    <c:fmtId val="12"/>
  </c:pivotSource>
  <c:chart>
    <c:autoTitleDeleted val="1"/>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B0F0"/>
          </a:solidFill>
          <a:ln>
            <a:noFill/>
          </a:ln>
          <a:effectLst>
            <a:outerShdw blurRad="57150" dist="19050" dir="5400000" algn="ctr" rotWithShape="0">
              <a:srgbClr val="000000">
                <a:alpha val="63000"/>
              </a:srgbClr>
            </a:outerShdw>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C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470802065234805"/>
          <c:y val="4.7875721311009409E-2"/>
          <c:w val="0.69887570391729192"/>
          <c:h val="0.77032842725645212"/>
        </c:manualLayout>
      </c:layout>
      <c:barChart>
        <c:barDir val="col"/>
        <c:grouping val="clustered"/>
        <c:varyColors val="0"/>
        <c:ser>
          <c:idx val="0"/>
          <c:order val="0"/>
          <c:tx>
            <c:strRef>
              <c:f>'11th'!$B$3</c:f>
              <c:strCache>
                <c:ptCount val="1"/>
                <c:pt idx="0">
                  <c:v>Sum of SalesAmount</c:v>
                </c:pt>
              </c:strCache>
            </c:strRef>
          </c:tx>
          <c:spPr>
            <a:solidFill>
              <a:srgbClr val="00B0F0"/>
            </a:solidFill>
            <a:ln>
              <a:noFill/>
            </a:ln>
            <a:effectLst>
              <a:outerShdw blurRad="57150" dist="19050" dir="5400000" algn="ctr" rotWithShape="0">
                <a:srgbClr val="000000">
                  <a:alpha val="63000"/>
                </a:srgbClr>
              </a:outerShdw>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'11th'!$A$4:$A$9</c:f>
              <c:strCache>
                <c:ptCount val="5"/>
                <c:pt idx="0">
                  <c:v>2010</c:v>
                </c:pt>
                <c:pt idx="1">
                  <c:v>2011</c:v>
                </c:pt>
                <c:pt idx="2">
                  <c:v>2012</c:v>
                </c:pt>
                <c:pt idx="3">
                  <c:v>2013</c:v>
                </c:pt>
                <c:pt idx="4">
                  <c:v>2014</c:v>
                </c:pt>
              </c:strCache>
            </c:strRef>
          </c:cat>
          <c:val>
            <c:numRef>
              <c:f>'11th'!$B$4:$B$9</c:f>
              <c:numCache>
                <c:formatCode>#,##0.00</c:formatCode>
                <c:ptCount val="5"/>
                <c:pt idx="0">
                  <c:v>43421.036399999997</c:v>
                </c:pt>
                <c:pt idx="1">
                  <c:v>7075525.9291000031</c:v>
                </c:pt>
                <c:pt idx="2">
                  <c:v>5842485.1952000242</c:v>
                </c:pt>
                <c:pt idx="3">
                  <c:v>16351550.340001419</c:v>
                </c:pt>
                <c:pt idx="4">
                  <c:v>45694.719999999776</c:v>
                </c:pt>
              </c:numCache>
            </c:numRef>
          </c:val>
          <c:extLst>
            <c:ext xmlns:c16="http://schemas.microsoft.com/office/drawing/2014/chart" uri="{C3380CC4-5D6E-409C-BE32-E72D297353CC}">
              <c16:uniqueId val="{00000000-6828-4322-ACB7-1496DE121D1F}"/>
            </c:ext>
          </c:extLst>
        </c:ser>
        <c:dLbls>
          <c:showLegendKey val="0"/>
          <c:showVal val="1"/>
          <c:showCatName val="0"/>
          <c:showSerName val="0"/>
          <c:showPercent val="0"/>
          <c:showBubbleSize val="0"/>
        </c:dLbls>
        <c:gapWidth val="269"/>
        <c:axId val="32330640"/>
        <c:axId val="32319120"/>
      </c:barChart>
      <c:lineChart>
        <c:grouping val="standard"/>
        <c:varyColors val="0"/>
        <c:ser>
          <c:idx val="1"/>
          <c:order val="1"/>
          <c:tx>
            <c:strRef>
              <c:f>'11th'!$C$3</c:f>
              <c:strCache>
                <c:ptCount val="1"/>
                <c:pt idx="0">
                  <c:v>Sum of TotalProductCost</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C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'11th'!$A$4:$A$9</c:f>
              <c:strCache>
                <c:ptCount val="5"/>
                <c:pt idx="0">
                  <c:v>2010</c:v>
                </c:pt>
                <c:pt idx="1">
                  <c:v>2011</c:v>
                </c:pt>
                <c:pt idx="2">
                  <c:v>2012</c:v>
                </c:pt>
                <c:pt idx="3">
                  <c:v>2013</c:v>
                </c:pt>
                <c:pt idx="4">
                  <c:v>2014</c:v>
                </c:pt>
              </c:strCache>
            </c:strRef>
          </c:cat>
          <c:val>
            <c:numRef>
              <c:f>'11th'!$C$4:$C$9</c:f>
              <c:numCache>
                <c:formatCode>#,##0.00</c:formatCode>
                <c:ptCount val="5"/>
                <c:pt idx="0">
                  <c:v>25572.063999999998</c:v>
                </c:pt>
                <c:pt idx="1">
                  <c:v>4231462.1909999792</c:v>
                </c:pt>
                <c:pt idx="2">
                  <c:v>3414478.1693000253</c:v>
                </c:pt>
                <c:pt idx="3">
                  <c:v>9586139.3690001499</c:v>
                </c:pt>
                <c:pt idx="4">
                  <c:v>20141.7824000002</c:v>
                </c:pt>
              </c:numCache>
            </c:numRef>
          </c:val>
          <c:smooth val="0"/>
          <c:extLst>
            <c:ext xmlns:c16="http://schemas.microsoft.com/office/drawing/2014/chart" uri="{C3380CC4-5D6E-409C-BE32-E72D297353CC}">
              <c16:uniqueId val="{00000001-6828-4322-ACB7-1496DE121D1F}"/>
            </c:ext>
          </c:extLst>
        </c:ser>
        <c:dLbls>
          <c:showLegendKey val="0"/>
          <c:showVal val="0"/>
          <c:showCatName val="0"/>
          <c:showSerName val="0"/>
          <c:showPercent val="0"/>
          <c:showBubbleSize val="0"/>
        </c:dLbls>
        <c:marker val="1"/>
        <c:smooth val="0"/>
        <c:axId val="32330640"/>
        <c:axId val="32319120"/>
      </c:lineChart>
      <c:catAx>
        <c:axId val="3233064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2319120"/>
        <c:crosses val="autoZero"/>
        <c:auto val="1"/>
        <c:lblAlgn val="ctr"/>
        <c:lblOffset val="100"/>
        <c:noMultiLvlLbl val="0"/>
      </c:catAx>
      <c:valAx>
        <c:axId val="32319120"/>
        <c:scaling>
          <c:orientation val="minMax"/>
        </c:scaling>
        <c:delete val="0"/>
        <c:axPos val="l"/>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2330640"/>
        <c:crosses val="autoZero"/>
        <c:crossBetween val="between"/>
      </c:valAx>
      <c:spPr>
        <a:noFill/>
        <a:ln>
          <a:noFill/>
        </a:ln>
        <a:effectLst/>
      </c:spPr>
    </c:plotArea>
    <c:legend>
      <c:legendPos val="b"/>
      <c:layout>
        <c:manualLayout>
          <c:xMode val="edge"/>
          <c:yMode val="edge"/>
          <c:x val="4.9999999999999989E-2"/>
          <c:y val="0.89285639295088104"/>
          <c:w val="0.89999973768358865"/>
          <c:h val="6.070437399835829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Project.xlsx]10th!PivotTable6</c:name>
    <c:fmtId val="7"/>
  </c:pivotSource>
  <c:chart>
    <c:autoTitleDeleted val="1"/>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tx>
            <c:rich>
              <a:bodyPr/>
              <a:lstStyle/>
              <a:p>
                <a:fld id="{3E2B8371-5AB9-425C-8D44-FE0CA51F7169}"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2"/>
        <c:dLbl>
          <c:idx val="0"/>
          <c:tx>
            <c:rich>
              <a:bodyPr/>
              <a:lstStyle/>
              <a:p>
                <a:fld id="{93CE105F-E335-43CE-A66B-7FA4966476F6}"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dLbl>
          <c:idx val="0"/>
          <c:tx>
            <c:rich>
              <a:bodyPr/>
              <a:lstStyle/>
              <a:p>
                <a:fld id="{A152C280-1FB5-4CDC-9C1D-42B07D240844}"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dLbl>
          <c:idx val="0"/>
          <c:tx>
            <c:rich>
              <a:bodyPr/>
              <a:lstStyle/>
              <a:p>
                <a:fld id="{6F564299-D900-4229-8B27-797EB17DF186}"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
        <c:dLbl>
          <c:idx val="0"/>
          <c:tx>
            <c:rich>
              <a:bodyPr/>
              <a:lstStyle/>
              <a:p>
                <a:fld id="{93CE105F-E335-43CE-A66B-7FA4966476F6}"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7"/>
        <c:dLbl>
          <c:idx val="0"/>
          <c:tx>
            <c:rich>
              <a:bodyPr/>
              <a:lstStyle/>
              <a:p>
                <a:fld id="{3E2B8371-5AB9-425C-8D44-FE0CA51F7169}"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8"/>
        <c:dLbl>
          <c:idx val="0"/>
          <c:tx>
            <c:rich>
              <a:bodyPr/>
              <a:lstStyle/>
              <a:p>
                <a:fld id="{6F564299-D900-4229-8B27-797EB17DF186}"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9"/>
        <c:dLbl>
          <c:idx val="0"/>
          <c:tx>
            <c:rich>
              <a:bodyPr/>
              <a:lstStyle/>
              <a:p>
                <a:fld id="{A152C280-1FB5-4CDC-9C1D-42B07D240844}"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3CE105F-E335-43CE-A66B-7FA4966476F6}" type="VALUE">
                  <a:rPr lang="en-US">
                    <a:solidFill>
                      <a:schemeClr val="bg1"/>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2"/>
        <c:spPr>
          <a:solidFill>
            <a:schemeClr val="accent1"/>
          </a:solidFill>
          <a:ln w="25400">
            <a:solidFill>
              <a:schemeClr val="lt1"/>
            </a:solidFill>
          </a:ln>
          <a:effectLst/>
          <a:sp3d contourW="25400">
            <a:contourClr>
              <a:schemeClr val="lt1"/>
            </a:contourClr>
          </a:sp3d>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E2B8371-5AB9-425C-8D44-FE0CA51F7169}" type="VALUE">
                  <a:rPr lang="en-US">
                    <a:solidFill>
                      <a:schemeClr val="bg1"/>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3"/>
        <c:spPr>
          <a:solidFill>
            <a:schemeClr val="accent1"/>
          </a:solidFill>
          <a:ln w="25400">
            <a:solidFill>
              <a:schemeClr val="lt1"/>
            </a:solidFill>
          </a:ln>
          <a:effectLst/>
          <a:sp3d contourW="25400">
            <a:contourClr>
              <a:schemeClr val="lt1"/>
            </a:contourClr>
          </a:sp3d>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6F564299-D900-4229-8B27-797EB17DF186}" type="VALUE">
                  <a:rPr lang="en-US">
                    <a:solidFill>
                      <a:schemeClr val="bg1"/>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4"/>
        <c:spPr>
          <a:solidFill>
            <a:schemeClr val="accent1"/>
          </a:solidFill>
          <a:ln w="25400">
            <a:solidFill>
              <a:schemeClr val="lt1"/>
            </a:solidFill>
          </a:ln>
          <a:effectLst/>
          <a:sp3d contourW="25400">
            <a:contourClr>
              <a:schemeClr val="lt1"/>
            </a:contourClr>
          </a:sp3d>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152C280-1FB5-4CDC-9C1D-42B07D240844}" type="VALUE">
                  <a:rPr lang="en-US">
                    <a:solidFill>
                      <a:schemeClr val="bg1"/>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'10th'!$B$3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C0E-4CA3-85A9-3B6E35371F3A}"/>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C0E-4CA3-85A9-3B6E35371F3A}"/>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C0E-4CA3-85A9-3B6E35371F3A}"/>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BC0E-4CA3-85A9-3B6E35371F3A}"/>
              </c:ext>
            </c:extLst>
          </c:dPt>
          <c:dLbls>
            <c:dLbl>
              <c:idx val="0"/>
              <c:tx>
                <c:rich>
                  <a:bodyPr/>
                  <a:lstStyle/>
                  <a:p>
                    <a:fld id="{93CE105F-E335-43CE-A66B-7FA4966476F6}" type="VALUE">
                      <a:rPr lang="en-US">
                        <a:solidFill>
                          <a:schemeClr val="bg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BC0E-4CA3-85A9-3B6E35371F3A}"/>
                </c:ext>
              </c:extLst>
            </c:dLbl>
            <c:dLbl>
              <c:idx val="1"/>
              <c:tx>
                <c:rich>
                  <a:bodyPr/>
                  <a:lstStyle/>
                  <a:p>
                    <a:fld id="{3E2B8371-5AB9-425C-8D44-FE0CA51F7169}" type="VALUE">
                      <a:rPr lang="en-US">
                        <a:solidFill>
                          <a:schemeClr val="bg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BC0E-4CA3-85A9-3B6E35371F3A}"/>
                </c:ext>
              </c:extLst>
            </c:dLbl>
            <c:dLbl>
              <c:idx val="2"/>
              <c:tx>
                <c:rich>
                  <a:bodyPr/>
                  <a:lstStyle/>
                  <a:p>
                    <a:fld id="{6F564299-D900-4229-8B27-797EB17DF186}" type="VALUE">
                      <a:rPr lang="en-US">
                        <a:solidFill>
                          <a:schemeClr val="bg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BC0E-4CA3-85A9-3B6E35371F3A}"/>
                </c:ext>
              </c:extLst>
            </c:dLbl>
            <c:dLbl>
              <c:idx val="3"/>
              <c:tx>
                <c:rich>
                  <a:bodyPr/>
                  <a:lstStyle/>
                  <a:p>
                    <a:fld id="{A152C280-1FB5-4CDC-9C1D-42B07D240844}" type="VALUE">
                      <a:rPr lang="en-US">
                        <a:solidFill>
                          <a:schemeClr val="bg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BC0E-4CA3-85A9-3B6E35371F3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'10th'!$A$4:$A$8</c:f>
              <c:strCache>
                <c:ptCount val="4"/>
                <c:pt idx="0">
                  <c:v>Qtr1</c:v>
                </c:pt>
                <c:pt idx="1">
                  <c:v>Qtr2</c:v>
                </c:pt>
                <c:pt idx="2">
                  <c:v>Qtr3</c:v>
                </c:pt>
                <c:pt idx="3">
                  <c:v>Qtr4</c:v>
                </c:pt>
              </c:strCache>
            </c:strRef>
          </c:cat>
          <c:val>
            <c:numRef>
              <c:f>'10th'!$B$4:$B$8</c:f>
              <c:numCache>
                <c:formatCode>#,##0.00</c:formatCode>
                <c:ptCount val="4"/>
                <c:pt idx="0">
                  <c:v>5521839.5563003309</c:v>
                </c:pt>
                <c:pt idx="1">
                  <c:v>7089762.2710003387</c:v>
                </c:pt>
                <c:pt idx="2">
                  <c:v>7639278.1092003705</c:v>
                </c:pt>
                <c:pt idx="3">
                  <c:v>9107797.2842004299</c:v>
                </c:pt>
              </c:numCache>
            </c:numRef>
          </c:val>
          <c:extLst>
            <c:ext xmlns:c16="http://schemas.microsoft.com/office/drawing/2014/chart" uri="{C3380CC4-5D6E-409C-BE32-E72D297353CC}">
              <c16:uniqueId val="{00000008-A0DF-4784-A524-2D212D999AA9}"/>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FFFF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Project.xlsx]Analysis!PivotTable6</c:name>
    <c:fmtId val="15"/>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B0F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Analysis!$B$3</c:f>
              <c:strCache>
                <c:ptCount val="1"/>
                <c:pt idx="0">
                  <c:v>Total</c:v>
                </c:pt>
              </c:strCache>
            </c:strRef>
          </c:tx>
          <c:spPr>
            <a:solidFill>
              <a:srgbClr val="00B0F0"/>
            </a:solidFill>
            <a:ln>
              <a:noFill/>
            </a:ln>
            <a:effectLst/>
            <a:sp3d/>
          </c:spPr>
          <c:invertIfNegative val="0"/>
          <c:cat>
            <c:strRef>
              <c:f>Analysis!$A$4:$A$14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Analysis!$B$4:$B$14</c:f>
              <c:numCache>
                <c:formatCode>0.00%</c:formatCode>
                <c:ptCount val="10"/>
                <c:pt idx="0">
                  <c:v>0.30509813558427007</c:v>
                </c:pt>
                <c:pt idx="1">
                  <c:v>6.8697085874466282E-2</c:v>
                </c:pt>
                <c:pt idx="2">
                  <c:v>1.1182297915427033E-4</c:v>
                </c:pt>
                <c:pt idx="3">
                  <c:v>8.9915999004723482E-2</c:v>
                </c:pt>
                <c:pt idx="4">
                  <c:v>9.8285092373307098E-2</c:v>
                </c:pt>
                <c:pt idx="5">
                  <c:v>2.4027731623765686E-4</c:v>
                </c:pt>
                <c:pt idx="6">
                  <c:v>0.12578809142234729</c:v>
                </c:pt>
                <c:pt idx="7">
                  <c:v>4.4139372223876781E-4</c:v>
                </c:pt>
                <c:pt idx="8">
                  <c:v>0.19632366862349679</c:v>
                </c:pt>
                <c:pt idx="9">
                  <c:v>0.11509843309975853</c:v>
                </c:pt>
              </c:numCache>
            </c:numRef>
          </c:val>
          <c:extLst>
            <c:ext xmlns:c16="http://schemas.microsoft.com/office/drawing/2014/chart" uri="{C3380CC4-5D6E-409C-BE32-E72D297353CC}">
              <c16:uniqueId val="{00000000-84DD-4BA0-A5D1-0AFF9AF683F5}"/>
            </c:ext>
          </c:extLst>
        </c:ser>
        <c:dLbls>
          <c:showLegendKey val="0"/>
          <c:showVal val="0"/>
          <c:showCatName val="0"/>
          <c:showSerName val="0"/>
          <c:showPercent val="0"/>
          <c:showBubbleSize val="0"/>
        </c:dLbls>
        <c:gapWidth val="150"/>
        <c:shape val="box"/>
        <c:axId val="1155949535"/>
        <c:axId val="1155948575"/>
        <c:axId val="0"/>
      </c:bar3DChart>
      <c:catAx>
        <c:axId val="11559495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5948575"/>
        <c:crosses val="autoZero"/>
        <c:auto val="1"/>
        <c:lblAlgn val="ctr"/>
        <c:lblOffset val="100"/>
        <c:noMultiLvlLbl val="0"/>
      </c:catAx>
      <c:valAx>
        <c:axId val="1155948575"/>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59495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Project.xlsx]9th!PivotTable5</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Monthly</a:t>
            </a:r>
            <a:r>
              <a:rPr lang="en-US" baseline="0"/>
              <a:t> wise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'9th'!$B$3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'9th'!$A$4:$A$16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'9th'!$B$4:$B$16</c:f>
              <c:numCache>
                <c:formatCode>#,##0.00</c:formatCode>
                <c:ptCount val="12"/>
                <c:pt idx="0">
                  <c:v>1868572.6708999879</c:v>
                </c:pt>
                <c:pt idx="1">
                  <c:v>1744677.8305999946</c:v>
                </c:pt>
                <c:pt idx="2">
                  <c:v>1908589.0547999942</c:v>
                </c:pt>
                <c:pt idx="3">
                  <c:v>1948432.230299993</c:v>
                </c:pt>
                <c:pt idx="4">
                  <c:v>2205152.296499995</c:v>
                </c:pt>
                <c:pt idx="5">
                  <c:v>2936177.7441999917</c:v>
                </c:pt>
                <c:pt idx="6">
                  <c:v>2412980.5948999934</c:v>
                </c:pt>
                <c:pt idx="7">
                  <c:v>2689540.8764999951</c:v>
                </c:pt>
                <c:pt idx="8">
                  <c:v>2536756.6377999946</c:v>
                </c:pt>
                <c:pt idx="9">
                  <c:v>2916660.8977999939</c:v>
                </c:pt>
                <c:pt idx="10">
                  <c:v>2979421.3901999919</c:v>
                </c:pt>
                <c:pt idx="11">
                  <c:v>3211714.9962000251</c:v>
                </c:pt>
              </c:numCache>
            </c:numRef>
          </c:val>
          <c:smooth val="0"/>
          <c:extLst>
            <c:ext xmlns:c16="http://schemas.microsoft.com/office/drawing/2014/chart" uri="{C3380CC4-5D6E-409C-BE32-E72D297353CC}">
              <c16:uniqueId val="{00000000-4B50-4885-98EF-594C331435E7}"/>
            </c:ext>
          </c:extLst>
        </c:ser>
        <c:dLbls>
          <c:showLegendKey val="0"/>
          <c:showVal val="0"/>
          <c:showCatName val="0"/>
          <c:showSerName val="0"/>
          <c:showPercent val="0"/>
          <c:showBubbleSize val="0"/>
        </c:dLbls>
        <c:marker val="1"/>
        <c:smooth val="0"/>
        <c:axId val="1957419663"/>
        <c:axId val="1957417743"/>
      </c:lineChart>
      <c:catAx>
        <c:axId val="1957419663"/>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57417743"/>
        <c:crosses val="autoZero"/>
        <c:auto val="1"/>
        <c:lblAlgn val="ctr"/>
        <c:lblOffset val="100"/>
        <c:noMultiLvlLbl val="0"/>
      </c:catAx>
      <c:valAx>
        <c:axId val="1957417743"/>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57419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1"/>
      </a:solidFill>
    </a:ln>
    <a:effectLst>
      <a:glow rad="114300">
        <a:schemeClr val="accent1">
          <a:satMod val="175000"/>
          <a:alpha val="34000"/>
        </a:schemeClr>
      </a:glow>
      <a:outerShdw blurRad="50800" dist="38100" dir="8100000" algn="tr" rotWithShape="0">
        <a:prstClr val="black">
          <a:alpha val="81000"/>
        </a:prstClr>
      </a:outerShdw>
    </a:effectLst>
    <a:scene3d>
      <a:camera prst="orthographicFront"/>
      <a:lightRig rig="threePt" dir="t"/>
    </a:scene3d>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Project.xlsx]10th!PivotTable6</c:name>
    <c:fmtId val="0"/>
  </c:pivotSource>
  <c:chart>
    <c:title>
      <c:tx>
        <c:rich>
          <a:bodyPr rot="0" spcFirstLastPara="1" vertOverflow="ellipsis" vert="horz" wrap="square" anchor="ctr" anchorCtr="1"/>
          <a:lstStyle/>
          <a:p>
            <a:pPr>
              <a:defRPr sz="1600" b="1" i="0" u="none" strike="noStrike" kern="1200" spc="100" baseline="0">
                <a:solidFill>
                  <a:srgbClr val="FEE6EC"/>
                </a:solidFill>
                <a:effectLst>
                  <a:outerShdw blurRad="50800" dist="38100" dir="5400000" algn="t" rotWithShape="0">
                    <a:prstClr val="black">
                      <a:alpha val="40000"/>
                    </a:prstClr>
                  </a:outerShdw>
                </a:effectLst>
                <a:latin typeface="+mn-lt"/>
                <a:ea typeface="+mn-ea"/>
                <a:cs typeface="+mn-cs"/>
              </a:defRPr>
            </a:pPr>
            <a:r>
              <a:rPr lang="en-US"/>
              <a:t>Quarter wise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rgbClr val="FEE6EC"/>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tx>
            <c:rich>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fld id="{3E2B8371-5AB9-425C-8D44-FE0CA51F7169}" type="VALUE">
                  <a:rPr lang="en-US" b="1">
                    <a:solidFill>
                      <a:schemeClr val="tx1"/>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tx>
            <c:rich>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fld id="{93CE105F-E335-43CE-A66B-7FA4966476F6}" type="VALUE">
                  <a:rPr lang="en-US" b="1">
                    <a:solidFill>
                      <a:schemeClr val="tx1"/>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tx>
            <c:rich>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fld id="{A152C280-1FB5-4CDC-9C1D-42B07D240844}" type="VALUE">
                  <a:rPr lang="en-US" b="1">
                    <a:solidFill>
                      <a:schemeClr val="tx1"/>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tx>
            <c:rich>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fld id="{6F564299-D900-4229-8B27-797EB17DF186}" type="VALUE">
                  <a:rPr lang="en-US" b="1">
                    <a:solidFill>
                      <a:schemeClr val="tx1"/>
                    </a:solidFill>
                  </a:rPr>
                  <a:pPr>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'10th'!$B$3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2958-4FE9-A3D4-7BE5181CF0F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2958-4FE9-A3D4-7BE5181CF0F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2958-4FE9-A3D4-7BE5181CF0FF}"/>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2958-4FE9-A3D4-7BE5181CF0FF}"/>
              </c:ext>
            </c:extLst>
          </c:dPt>
          <c:dLbls>
            <c:dLbl>
              <c:idx val="0"/>
              <c:tx>
                <c:rich>
                  <a:bodyPr/>
                  <a:lstStyle/>
                  <a:p>
                    <a:fld id="{93CE105F-E335-43CE-A66B-7FA4966476F6}"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2958-4FE9-A3D4-7BE5181CF0FF}"/>
                </c:ext>
              </c:extLst>
            </c:dLbl>
            <c:dLbl>
              <c:idx val="1"/>
              <c:tx>
                <c:rich>
                  <a:bodyPr/>
                  <a:lstStyle/>
                  <a:p>
                    <a:fld id="{3E2B8371-5AB9-425C-8D44-FE0CA51F7169}"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2958-4FE9-A3D4-7BE5181CF0FF}"/>
                </c:ext>
              </c:extLst>
            </c:dLbl>
            <c:dLbl>
              <c:idx val="2"/>
              <c:tx>
                <c:rich>
                  <a:bodyPr/>
                  <a:lstStyle/>
                  <a:p>
                    <a:fld id="{6F564299-D900-4229-8B27-797EB17DF186}"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2958-4FE9-A3D4-7BE5181CF0FF}"/>
                </c:ext>
              </c:extLst>
            </c:dLbl>
            <c:dLbl>
              <c:idx val="3"/>
              <c:tx>
                <c:rich>
                  <a:bodyPr/>
                  <a:lstStyle/>
                  <a:p>
                    <a:fld id="{A152C280-1FB5-4CDC-9C1D-42B07D240844}" type="VALUE">
                      <a:rPr lang="en-US" b="1">
                        <a:solidFill>
                          <a:schemeClr val="tx1"/>
                        </a:solidFill>
                      </a:rPr>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2958-4FE9-A3D4-7BE5181CF0F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EE6EC"/>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'10th'!$A$4:$A$8</c:f>
              <c:strCache>
                <c:ptCount val="4"/>
                <c:pt idx="0">
                  <c:v>Qtr1</c:v>
                </c:pt>
                <c:pt idx="1">
                  <c:v>Qtr2</c:v>
                </c:pt>
                <c:pt idx="2">
                  <c:v>Qtr3</c:v>
                </c:pt>
                <c:pt idx="3">
                  <c:v>Qtr4</c:v>
                </c:pt>
              </c:strCache>
            </c:strRef>
          </c:cat>
          <c:val>
            <c:numRef>
              <c:f>'10th'!$B$4:$B$8</c:f>
              <c:numCache>
                <c:formatCode>#,##0.00</c:formatCode>
                <c:ptCount val="4"/>
                <c:pt idx="0">
                  <c:v>5521839.5563003309</c:v>
                </c:pt>
                <c:pt idx="1">
                  <c:v>7089762.2710003387</c:v>
                </c:pt>
                <c:pt idx="2">
                  <c:v>7639278.1092003705</c:v>
                </c:pt>
                <c:pt idx="3">
                  <c:v>9107797.2842004299</c:v>
                </c:pt>
              </c:numCache>
            </c:numRef>
          </c:val>
          <c:extLst>
            <c:ext xmlns:c16="http://schemas.microsoft.com/office/drawing/2014/chart" uri="{C3380CC4-5D6E-409C-BE32-E72D297353CC}">
              <c16:uniqueId val="{00000008-AF9F-42C5-8E38-30EF03B38051}"/>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FEE6EC"/>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88900">
        <a:schemeClr val="accent4">
          <a:satMod val="175000"/>
          <a:alpha val="33000"/>
        </a:schemeClr>
      </a:glow>
      <a:outerShdw blurRad="50800" dist="50800" dir="5400000" sx="101000" sy="101000" algn="ctr" rotWithShape="0">
        <a:srgbClr val="000000"/>
      </a:outerShdw>
    </a:effectLst>
  </c:spPr>
  <c:txPr>
    <a:bodyPr/>
    <a:lstStyle/>
    <a:p>
      <a:pPr>
        <a:defRPr>
          <a:solidFill>
            <a:srgbClr val="FEE6EC"/>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Project.xlsx]11th!PivotTable7</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solidFill>
                  <a:schemeClr val="accent2">
                    <a:lumMod val="60000"/>
                    <a:lumOff val="40000"/>
                  </a:schemeClr>
                </a:solidFill>
              </a:rPr>
              <a:t>Yearly wise</a:t>
            </a:r>
            <a:r>
              <a:rPr lang="en-US" sz="1400" baseline="0">
                <a:solidFill>
                  <a:schemeClr val="accent2">
                    <a:lumMod val="60000"/>
                    <a:lumOff val="40000"/>
                  </a:schemeClr>
                </a:solidFill>
              </a:rPr>
              <a:t> </a:t>
            </a:r>
            <a:r>
              <a:rPr lang="en-US" sz="1400">
                <a:solidFill>
                  <a:schemeClr val="accent2">
                    <a:lumMod val="60000"/>
                    <a:lumOff val="40000"/>
                  </a:schemeClr>
                </a:solidFill>
              </a:rPr>
              <a:t>SalesAmount &amp;</a:t>
            </a:r>
            <a:r>
              <a:rPr lang="en-US" sz="1400" baseline="0">
                <a:solidFill>
                  <a:schemeClr val="accent2">
                    <a:lumMod val="60000"/>
                    <a:lumOff val="40000"/>
                  </a:schemeClr>
                </a:solidFill>
              </a:rPr>
              <a:t> ProductCost</a:t>
            </a:r>
            <a:endParaRPr lang="en-US" sz="1400">
              <a:solidFill>
                <a:schemeClr val="accent2">
                  <a:lumMod val="60000"/>
                  <a:lumOff val="40000"/>
                </a:schemeClr>
              </a:solidFill>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'11th'!$B$3</c:f>
              <c:strCache>
                <c:ptCount val="1"/>
                <c:pt idx="0">
                  <c:v>Sum of SalesAmount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'11th'!$A$4:$A$9</c:f>
              <c:strCache>
                <c:ptCount val="5"/>
                <c:pt idx="0">
                  <c:v>2010</c:v>
                </c:pt>
                <c:pt idx="1">
                  <c:v>2011</c:v>
                </c:pt>
                <c:pt idx="2">
                  <c:v>2012</c:v>
                </c:pt>
                <c:pt idx="3">
                  <c:v>2013</c:v>
                </c:pt>
                <c:pt idx="4">
                  <c:v>2014</c:v>
                </c:pt>
              </c:strCache>
            </c:strRef>
          </c:cat>
          <c:val>
            <c:numRef>
              <c:f>'11th'!$B$4:$B$9</c:f>
              <c:numCache>
                <c:formatCode>#,##0.00</c:formatCode>
                <c:ptCount val="5"/>
                <c:pt idx="0">
                  <c:v>43421.036399999997</c:v>
                </c:pt>
                <c:pt idx="1">
                  <c:v>7075525.9291000031</c:v>
                </c:pt>
                <c:pt idx="2">
                  <c:v>5842485.1952000242</c:v>
                </c:pt>
                <c:pt idx="3">
                  <c:v>16351550.340001419</c:v>
                </c:pt>
                <c:pt idx="4">
                  <c:v>45694.719999999776</c:v>
                </c:pt>
              </c:numCache>
            </c:numRef>
          </c:val>
          <c:extLst>
            <c:ext xmlns:c16="http://schemas.microsoft.com/office/drawing/2014/chart" uri="{C3380CC4-5D6E-409C-BE32-E72D297353CC}">
              <c16:uniqueId val="{00000000-E559-4B19-8ABA-30FEA71798AE}"/>
            </c:ext>
          </c:extLst>
        </c:ser>
        <c:ser>
          <c:idx val="1"/>
          <c:order val="1"/>
          <c:tx>
            <c:strRef>
              <c:f>'11th'!$C$3</c:f>
              <c:strCache>
                <c:ptCount val="1"/>
                <c:pt idx="0">
                  <c:v>Sum of TotalProductCost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25400">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'11th'!$A$4:$A$9</c:f>
              <c:strCache>
                <c:ptCount val="5"/>
                <c:pt idx="0">
                  <c:v>2010</c:v>
                </c:pt>
                <c:pt idx="1">
                  <c:v>2011</c:v>
                </c:pt>
                <c:pt idx="2">
                  <c:v>2012</c:v>
                </c:pt>
                <c:pt idx="3">
                  <c:v>2013</c:v>
                </c:pt>
                <c:pt idx="4">
                  <c:v>2014</c:v>
                </c:pt>
              </c:strCache>
            </c:strRef>
          </c:cat>
          <c:val>
            <c:numRef>
              <c:f>'11th'!$C$4:$C$9</c:f>
              <c:numCache>
                <c:formatCode>#,##0.00</c:formatCode>
                <c:ptCount val="5"/>
                <c:pt idx="0">
                  <c:v>25572.063999999998</c:v>
                </c:pt>
                <c:pt idx="1">
                  <c:v>4231462.1909999792</c:v>
                </c:pt>
                <c:pt idx="2">
                  <c:v>3414478.1693000253</c:v>
                </c:pt>
                <c:pt idx="3">
                  <c:v>9586139.3690001499</c:v>
                </c:pt>
                <c:pt idx="4">
                  <c:v>20141.7824000002</c:v>
                </c:pt>
              </c:numCache>
            </c:numRef>
          </c:val>
          <c:extLst>
            <c:ext xmlns:c16="http://schemas.microsoft.com/office/drawing/2014/chart" uri="{C3380CC4-5D6E-409C-BE32-E72D297353CC}">
              <c16:uniqueId val="{00000001-E559-4B19-8ABA-30FEA71798AE}"/>
            </c:ext>
          </c:extLst>
        </c:ser>
        <c:dLbls>
          <c:showLegendKey val="0"/>
          <c:showVal val="1"/>
          <c:showCatName val="0"/>
          <c:showSerName val="0"/>
          <c:showPercent val="0"/>
          <c:showBubbleSize val="0"/>
        </c:dLbls>
        <c:gapWidth val="219"/>
        <c:overlap val="-27"/>
        <c:axId val="32330640"/>
        <c:axId val="32319120"/>
      </c:barChart>
      <c:catAx>
        <c:axId val="32330640"/>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2319120"/>
        <c:crosses val="autoZero"/>
        <c:auto val="1"/>
        <c:lblAlgn val="ctr"/>
        <c:lblOffset val="100"/>
        <c:noMultiLvlLbl val="0"/>
      </c:catAx>
      <c:valAx>
        <c:axId val="32319120"/>
        <c:scaling>
          <c:orientation val="minMax"/>
        </c:scaling>
        <c:delete val="1"/>
        <c:axPos val="l"/>
        <c:numFmt formatCode="#,##0.00" sourceLinked="1"/>
        <c:majorTickMark val="out"/>
        <c:minorTickMark val="none"/>
        <c:tickLblPos val="nextTo"/>
        <c:crossAx val="3233064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glow rad="76200">
        <a:srgbClr val="FFC000">
          <a:alpha val="52000"/>
        </a:srgbClr>
      </a:glow>
    </a:effectLst>
    <a:scene3d>
      <a:camera prst="orthographicFront"/>
      <a:lightRig rig="threePt" dir="t"/>
    </a:scene3d>
    <a:sp3d>
      <a:bevelT prst="relaxedInset"/>
      <a:bevelB prst="angle"/>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gradFill>
                <a:gsLst>
                  <a:gs pos="13000">
                    <a:schemeClr val="accent1">
                      <a:lumMod val="75000"/>
                    </a:schemeClr>
                  </a:gs>
                  <a:gs pos="95000">
                    <a:srgbClr val="CC00FF"/>
                  </a:gs>
                </a:gsLst>
                <a:lin ang="10800000" scaled="0"/>
              </a:gra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1A8C-4C96-92A2-7B0B92B71C34}"/>
              </c:ext>
            </c:extLst>
          </c:dPt>
          <c:dPt>
            <c:idx val="1"/>
            <c:bubble3D val="0"/>
            <c:spPr>
              <a:solidFill>
                <a:schemeClr val="bg2">
                  <a:lumMod val="7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1A8C-4C96-92A2-7B0B92B71C34}"/>
              </c:ext>
            </c:extLst>
          </c:dPt>
          <c:val>
            <c:numRef>
              <c:f>Gender!$C$9:$C$10</c:f>
              <c:numCache>
                <c:formatCode>0%</c:formatCode>
                <c:ptCount val="2"/>
                <c:pt idx="0">
                  <c:v>0.49410300800692492</c:v>
                </c:pt>
                <c:pt idx="1">
                  <c:v>0.50589699199307514</c:v>
                </c:pt>
              </c:numCache>
            </c:numRef>
          </c:val>
          <c:extLst>
            <c:ext xmlns:c16="http://schemas.microsoft.com/office/drawing/2014/chart" uri="{C3380CC4-5D6E-409C-BE32-E72D297353CC}">
              <c16:uniqueId val="{00000004-1A8C-4C96-92A2-7B0B92B71C34}"/>
            </c:ext>
          </c:extLst>
        </c:ser>
        <c:dLbls>
          <c:showLegendKey val="0"/>
          <c:showVal val="0"/>
          <c:showCatName val="0"/>
          <c:showSerName val="0"/>
          <c:showPercent val="0"/>
          <c:showBubbleSize val="0"/>
          <c:showLeaderLines val="1"/>
        </c:dLbls>
        <c:firstSliceAng val="0"/>
        <c:holeSize val="66"/>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bg2">
                  <a:lumMod val="7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AB3E-4BA8-A847-8D94D8E834EF}"/>
              </c:ext>
            </c:extLst>
          </c:dPt>
          <c:dPt>
            <c:idx val="1"/>
            <c:bubble3D val="0"/>
            <c:spPr>
              <a:gradFill>
                <a:gsLst>
                  <a:gs pos="51000">
                    <a:schemeClr val="accent4">
                      <a:lumMod val="75000"/>
                    </a:schemeClr>
                  </a:gs>
                  <a:gs pos="100000">
                    <a:srgbClr val="66FF33"/>
                  </a:gs>
                </a:gsLst>
                <a:lin ang="10800000" scaled="0"/>
              </a:gra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AB3E-4BA8-A847-8D94D8E834EF}"/>
              </c:ext>
            </c:extLst>
          </c:dPt>
          <c:val>
            <c:numRef>
              <c:f>Gender!$C$9:$C$10</c:f>
              <c:numCache>
                <c:formatCode>0%</c:formatCode>
                <c:ptCount val="2"/>
                <c:pt idx="0">
                  <c:v>0.49410300800692492</c:v>
                </c:pt>
                <c:pt idx="1">
                  <c:v>0.50589699199307514</c:v>
                </c:pt>
              </c:numCache>
            </c:numRef>
          </c:val>
          <c:extLst>
            <c:ext xmlns:c16="http://schemas.microsoft.com/office/drawing/2014/chart" uri="{C3380CC4-5D6E-409C-BE32-E72D297353CC}">
              <c16:uniqueId val="{00000004-AB3E-4BA8-A847-8D94D8E834EF}"/>
            </c:ext>
          </c:extLst>
        </c:ser>
        <c:dLbls>
          <c:showLegendKey val="0"/>
          <c:showVal val="0"/>
          <c:showCatName val="0"/>
          <c:showSerName val="0"/>
          <c:showPercent val="0"/>
          <c:showBubbleSize val="0"/>
          <c:showLeaderLines val="1"/>
        </c:dLbls>
        <c:firstSliceAng val="0"/>
        <c:holeSize val="66"/>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Project.xlsx]Analysis!PivotTable6</c:name>
    <c:fmtId val="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100" b="0" u="sng">
                <a:solidFill>
                  <a:schemeClr val="bg1"/>
                </a:solidFill>
                <a:latin typeface="Bodoni MT Black" panose="02070A03080606020203" pitchFamily="18" charset="0"/>
              </a:rPr>
              <a:t>Region wise Profit</a:t>
            </a:r>
          </a:p>
        </c:rich>
      </c:tx>
      <c:layout>
        <c:manualLayout>
          <c:xMode val="edge"/>
          <c:yMode val="edge"/>
          <c:x val="0.21014893346183922"/>
          <c:y val="6.2574507538093571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800" b="1" i="0" u="none" strike="noStrike" kern="1200" baseline="0">
                    <a:solidFill>
                      <a:srgbClr val="FFFF00"/>
                    </a:solidFill>
                    <a:latin typeface="+mn-lt"/>
                    <a:ea typeface="+mn-ea"/>
                    <a:cs typeface="+mn-cs"/>
                  </a:defRPr>
                </a:pPr>
                <a:fld id="{4A74BE11-DF28-45FE-B322-9AE0258E9441}" type="VALUE">
                  <a:rPr lang="en-US" sz="800" b="1" baseline="0">
                    <a:solidFill>
                      <a:srgbClr val="FFFF00"/>
                    </a:solidFill>
                    <a:latin typeface="Arial" panose="020B0604020202020204" pitchFamily="34" charset="0"/>
                  </a:rPr>
                  <a:pPr>
                    <a:defRPr sz="800" b="1">
                      <a:solidFill>
                        <a:srgbClr val="FFFF00"/>
                      </a:solidFill>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Analysis!$B$3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1672-4FDB-A686-150EDD3D1266}"/>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1672-4FDB-A686-150EDD3D1266}"/>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1672-4FDB-A686-150EDD3D1266}"/>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1672-4FDB-A686-150EDD3D1266}"/>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1672-4FDB-A686-150EDD3D1266}"/>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1672-4FDB-A686-150EDD3D1266}"/>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1672-4FDB-A686-150EDD3D1266}"/>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1672-4FDB-A686-150EDD3D1266}"/>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1672-4FDB-A686-150EDD3D1266}"/>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1672-4FDB-A686-150EDD3D1266}"/>
              </c:ext>
            </c:extLst>
          </c:dPt>
          <c:dLbls>
            <c:dLbl>
              <c:idx val="9"/>
              <c:tx>
                <c:rich>
                  <a:bodyPr/>
                  <a:lstStyle/>
                  <a:p>
                    <a:fld id="{4A74BE11-DF28-45FE-B322-9AE0258E9441}" type="VALUE">
                      <a:rPr lang="en-US" sz="800" b="1" baseline="0">
                        <a:solidFill>
                          <a:srgbClr val="FFFF00"/>
                        </a:solidFill>
                        <a:latin typeface="Arial" panose="020B0604020202020204" pitchFamily="34" charset="0"/>
                      </a:rPr>
                      <a:pPr/>
                      <a:t>[VALUE]</a:t>
                    </a:fld>
                    <a:endParaRPr lang="en-US"/>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13-1672-4FDB-A686-150EDD3D1266}"/>
                </c:ext>
              </c:extLst>
            </c:dLbl>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00"/>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Analysis!$A$4:$A$14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Analysis!$B$4:$B$14</c:f>
              <c:numCache>
                <c:formatCode>0.00%</c:formatCode>
                <c:ptCount val="10"/>
                <c:pt idx="0">
                  <c:v>0.30509813558427007</c:v>
                </c:pt>
                <c:pt idx="1">
                  <c:v>6.8697085874466282E-2</c:v>
                </c:pt>
                <c:pt idx="2">
                  <c:v>1.1182297915427033E-4</c:v>
                </c:pt>
                <c:pt idx="3">
                  <c:v>8.9915999004723482E-2</c:v>
                </c:pt>
                <c:pt idx="4">
                  <c:v>9.8285092373307098E-2</c:v>
                </c:pt>
                <c:pt idx="5">
                  <c:v>2.4027731623765686E-4</c:v>
                </c:pt>
                <c:pt idx="6">
                  <c:v>0.12578809142234729</c:v>
                </c:pt>
                <c:pt idx="7">
                  <c:v>4.4139372223876781E-4</c:v>
                </c:pt>
                <c:pt idx="8">
                  <c:v>0.19632366862349679</c:v>
                </c:pt>
                <c:pt idx="9">
                  <c:v>0.11509843309975853</c:v>
                </c:pt>
              </c:numCache>
            </c:numRef>
          </c:val>
          <c:extLst>
            <c:ext xmlns:c16="http://schemas.microsoft.com/office/drawing/2014/chart" uri="{C3380CC4-5D6E-409C-BE32-E72D297353CC}">
              <c16:uniqueId val="{00000014-97EB-4496-857B-4C6E3089BDF4}"/>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70677527378043259"/>
          <c:y val="0.2289908897906533"/>
          <c:w val="0.29322462911020242"/>
          <c:h val="0.69113111714278042"/>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accent4">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glow>
        <a:schemeClr val="bg1">
          <a:alpha val="25000"/>
        </a:schemeClr>
      </a:glow>
      <a:outerShdw blurRad="63500" sx="93000" sy="93000" algn="ctr" rotWithShape="0">
        <a:prstClr val="black">
          <a:alpha val="37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Project.xlsx]Analysis!PivotTable9</c:name>
    <c:fmtId val="22"/>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US" sz="1100" u="sng">
                <a:solidFill>
                  <a:schemeClr val="bg1"/>
                </a:solidFill>
                <a:latin typeface="Bodoni MT Black" panose="02070A03080606020203" pitchFamily="18" charset="0"/>
              </a:rPr>
              <a:t>Product wise Profit</a:t>
            </a:r>
          </a:p>
        </c:rich>
      </c:tx>
      <c:layout>
        <c:manualLayout>
          <c:xMode val="edge"/>
          <c:yMode val="edge"/>
          <c:x val="0.36491846983693965"/>
          <c:y val="9.6885813148788927E-2"/>
        </c:manualLayout>
      </c:layout>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56000">
                <a:schemeClr val="bg1"/>
              </a:gs>
              <a:gs pos="100000">
                <a:srgbClr val="FFFF00"/>
              </a:gs>
            </a:gsLst>
            <a:lin ang="5400000" scaled="1"/>
          </a:gra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541445955619184"/>
          <c:y val="0.22038089529466257"/>
          <c:w val="0.82782110897555128"/>
          <c:h val="0.61215704438329288"/>
        </c:manualLayout>
      </c:layout>
      <c:areaChart>
        <c:grouping val="standard"/>
        <c:varyColors val="0"/>
        <c:ser>
          <c:idx val="0"/>
          <c:order val="0"/>
          <c:tx>
            <c:strRef>
              <c:f>Analysis!$F$3</c:f>
              <c:strCache>
                <c:ptCount val="1"/>
                <c:pt idx="0">
                  <c:v>Total</c:v>
                </c:pt>
              </c:strCache>
            </c:strRef>
          </c:tx>
          <c:spPr>
            <a:gradFill>
              <a:gsLst>
                <a:gs pos="56000">
                  <a:schemeClr val="bg1"/>
                </a:gs>
                <a:gs pos="100000">
                  <a:srgbClr val="FFFF00"/>
                </a:gs>
              </a:gsLst>
              <a:lin ang="5400000" scaled="1"/>
            </a:gradFill>
            <a:ln w="25400">
              <a:noFill/>
            </a:ln>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Analysis!$E$4:$E$7</c:f>
              <c:strCache>
                <c:ptCount val="4"/>
                <c:pt idx="0">
                  <c:v>Adjustable Race</c:v>
                </c:pt>
                <c:pt idx="1">
                  <c:v>Bearing Ball</c:v>
                </c:pt>
                <c:pt idx="2">
                  <c:v>Chain Stays</c:v>
                </c:pt>
                <c:pt idx="3">
                  <c:v>Decal 1</c:v>
                </c:pt>
              </c:strCache>
            </c:strRef>
          </c:cat>
          <c:val>
            <c:numRef>
              <c:f>Analysis!$F$4:$F$7</c:f>
              <c:numCache>
                <c:formatCode>0.00%</c:formatCode>
                <c:ptCount val="4"/>
                <c:pt idx="0">
                  <c:v>0.92757089273331872</c:v>
                </c:pt>
                <c:pt idx="1">
                  <c:v>7.0993299935883838E-2</c:v>
                </c:pt>
                <c:pt idx="2">
                  <c:v>4.6504081697080221E-4</c:v>
                </c:pt>
                <c:pt idx="3">
                  <c:v>9.7076651382648177E-4</c:v>
                </c:pt>
              </c:numCache>
            </c:numRef>
          </c:val>
          <c:extLst>
            <c:ext xmlns:c16="http://schemas.microsoft.com/office/drawing/2014/chart" uri="{C3380CC4-5D6E-409C-BE32-E72D297353CC}">
              <c16:uniqueId val="{00000000-E29B-4A6C-AE4D-CF8CE884A73E}"/>
            </c:ext>
          </c:extLst>
        </c:ser>
        <c:dLbls>
          <c:showLegendKey val="0"/>
          <c:showVal val="1"/>
          <c:showCatName val="0"/>
          <c:showSerName val="0"/>
          <c:showPercent val="0"/>
          <c:showBubbleSize val="0"/>
        </c:dLbls>
        <c:axId val="83710111"/>
        <c:axId val="83722591"/>
      </c:areaChart>
      <c:catAx>
        <c:axId val="837101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83722591"/>
        <c:crosses val="autoZero"/>
        <c:auto val="1"/>
        <c:lblAlgn val="ctr"/>
        <c:lblOffset val="100"/>
        <c:noMultiLvlLbl val="0"/>
      </c:catAx>
      <c:valAx>
        <c:axId val="83722591"/>
        <c:scaling>
          <c:orientation val="minMax"/>
        </c:scaling>
        <c:delete val="1"/>
        <c:axPos val="l"/>
        <c:numFmt formatCode="0.00%" sourceLinked="1"/>
        <c:majorTickMark val="out"/>
        <c:minorTickMark val="none"/>
        <c:tickLblPos val="nextTo"/>
        <c:crossAx val="83710111"/>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Project.xlsx]Analysis!PivotTable15</c:name>
    <c:fmtId val="25"/>
  </c:pivotSource>
  <c:chart>
    <c:title>
      <c:tx>
        <c:rich>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r>
              <a:rPr lang="en-US" sz="1100" u="sng">
                <a:solidFill>
                  <a:schemeClr val="bg1"/>
                </a:solidFill>
                <a:latin typeface="Bodoni MT Black" panose="02070A03080606020203" pitchFamily="18" charset="0"/>
              </a:rPr>
              <a:t>Quantity</a:t>
            </a:r>
            <a:r>
              <a:rPr lang="en-US" sz="1100" u="sng" baseline="0">
                <a:solidFill>
                  <a:schemeClr val="bg1"/>
                </a:solidFill>
                <a:latin typeface="Bodoni MT Black" panose="02070A03080606020203" pitchFamily="18" charset="0"/>
              </a:rPr>
              <a:t> of orders by Territory Group</a:t>
            </a:r>
          </a:p>
        </c:rich>
      </c:tx>
      <c:layout>
        <c:manualLayout>
          <c:xMode val="edge"/>
          <c:yMode val="edge"/>
          <c:x val="0.1023513135624402"/>
          <c:y val="0.12103975535168196"/>
        </c:manualLayout>
      </c:layout>
      <c:overlay val="0"/>
      <c:spPr>
        <a:noFill/>
        <a:ln>
          <a:noFill/>
        </a:ln>
        <a:effectLst/>
      </c:spPr>
      <c:txPr>
        <a:bodyPr rot="0" spcFirstLastPara="1" vertOverflow="ellipsis" vert="horz" wrap="square" anchor="ctr" anchorCtr="1"/>
        <a:lstStyle/>
        <a:p>
          <a:pPr>
            <a:defRPr sz="1400" b="0"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a:sp3d/>
        </c:spPr>
        <c:dLbl>
          <c:idx val="0"/>
          <c:layout>
            <c:manualLayout>
              <c:x val="1.388888888888884E-2"/>
              <c:y val="-7.870370370370372E-2"/>
            </c:manualLayout>
          </c:layout>
          <c:spPr>
            <a:xfrm>
              <a:off x="1868244" y="499253"/>
              <a:ext cx="1124264" cy="231315"/>
            </a:xfrm>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763"/>
                    <a:gd name="adj2" fmla="val 108939"/>
                  </a:avLst>
                </a:prstGeom>
                <a:noFill/>
                <a:ln>
                  <a:noFill/>
                </a:ln>
              </c15:spPr>
              <c15:layout>
                <c:manualLayout>
                  <c:w val="0.24590201224846894"/>
                  <c:h val="8.4323417906095058E-2"/>
                </c:manualLayout>
              </c15:layout>
            </c:ext>
          </c:extLst>
        </c:dLbl>
      </c:pivotFmt>
      <c:pivotFmt>
        <c:idx val="2"/>
        <c:spPr>
          <a:solidFill>
            <a:schemeClr val="accent1"/>
          </a:solidFill>
          <a:ln>
            <a:noFill/>
          </a:ln>
          <a:effectLst/>
          <a:sp3d/>
        </c:spPr>
        <c:dLbl>
          <c:idx val="0"/>
          <c:layout>
            <c:manualLayout>
              <c:x val="2.7777777777777779E-3"/>
              <c:y val="-6.481481481481481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12"/>
                    <a:gd name="adj2" fmla="val 123646"/>
                  </a:avLst>
                </a:prstGeom>
                <a:noFill/>
                <a:ln>
                  <a:noFill/>
                </a:ln>
              </c15:spPr>
            </c:ext>
          </c:extLst>
        </c:dLbl>
      </c:pivotFmt>
      <c:pivotFmt>
        <c:idx val="3"/>
        <c:spPr>
          <a:solidFill>
            <a:schemeClr val="accent1"/>
          </a:solidFill>
          <a:ln>
            <a:noFill/>
          </a:ln>
          <a:effectLst/>
          <a:sp3d/>
        </c:spPr>
        <c:dLbl>
          <c:idx val="0"/>
          <c:layout>
            <c:manualLayout>
              <c:x val="8.3333333333333072E-3"/>
              <c:y val="-6.481481481481481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670"/>
                    <a:gd name="adj2" fmla="val 130728"/>
                  </a:avLst>
                </a:prstGeom>
                <a:noFill/>
                <a:ln>
                  <a:noFill/>
                </a:ln>
              </c15:spPr>
            </c:ext>
          </c:extLst>
        </c:dLbl>
      </c:pivotFmt>
      <c:pivotFmt>
        <c:idx val="4"/>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a:noFill/>
          </a:ln>
          <a:effectLst/>
          <a:sp3d/>
        </c:spPr>
        <c:dLbl>
          <c:idx val="0"/>
          <c:layout>
            <c:manualLayout>
              <c:x val="8.3333333333333072E-3"/>
              <c:y val="-6.481481481481481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670"/>
                    <a:gd name="adj2" fmla="val 130728"/>
                  </a:avLst>
                </a:prstGeom>
                <a:noFill/>
                <a:ln>
                  <a:noFill/>
                </a:ln>
              </c15:spPr>
            </c:ext>
          </c:extLst>
        </c:dLbl>
      </c:pivotFmt>
      <c:pivotFmt>
        <c:idx val="6"/>
        <c:spPr>
          <a:solidFill>
            <a:schemeClr val="accent1"/>
          </a:solidFill>
          <a:ln>
            <a:noFill/>
          </a:ln>
          <a:effectLst/>
          <a:sp3d/>
        </c:spPr>
        <c:dLbl>
          <c:idx val="0"/>
          <c:layout>
            <c:manualLayout>
              <c:x val="1.388888888888884E-2"/>
              <c:y val="-7.870370370370372E-2"/>
            </c:manualLayout>
          </c:layout>
          <c:spPr>
            <a:xfrm>
              <a:off x="1868244" y="499253"/>
              <a:ext cx="1124264" cy="231315"/>
            </a:xfrm>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3763"/>
                    <a:gd name="adj2" fmla="val 108939"/>
                  </a:avLst>
                </a:prstGeom>
                <a:noFill/>
                <a:ln>
                  <a:noFill/>
                </a:ln>
              </c15:spPr>
              <c15:layout>
                <c:manualLayout>
                  <c:w val="0.24590201224846894"/>
                  <c:h val="8.4323417906095058E-2"/>
                </c:manualLayout>
              </c15:layout>
            </c:ext>
          </c:extLst>
        </c:dLbl>
      </c:pivotFmt>
      <c:pivotFmt>
        <c:idx val="7"/>
        <c:spPr>
          <a:solidFill>
            <a:schemeClr val="accent1"/>
          </a:solidFill>
          <a:ln>
            <a:noFill/>
          </a:ln>
          <a:effectLst/>
          <a:sp3d/>
        </c:spPr>
        <c:dLbl>
          <c:idx val="0"/>
          <c:layout>
            <c:manualLayout>
              <c:x val="2.7777777777777779E-3"/>
              <c:y val="-6.4814814814814811E-2"/>
            </c:manualLayout>
          </c:layout>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gd name="adj1" fmla="val -10512"/>
                    <a:gd name="adj2" fmla="val 123646"/>
                  </a:avLst>
                </a:prstGeom>
                <a:noFill/>
                <a:ln>
                  <a:noFill/>
                </a:ln>
              </c15:spPr>
            </c:ext>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accent4">
                      <a:lumMod val="60000"/>
                      <a:lumOff val="4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pivotFmt>
      <c:pivotFmt>
        <c:idx val="10"/>
        <c:spPr>
          <a:solidFill>
            <a:schemeClr val="accent1"/>
          </a:solidFill>
          <a:ln>
            <a:noFill/>
          </a:ln>
          <a:effectLst/>
          <a:sp3d/>
        </c:spPr>
      </c:pivotFmt>
      <c:pivotFmt>
        <c:idx val="11"/>
        <c:spPr>
          <a:solidFill>
            <a:schemeClr val="accent1"/>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2265706148433574E-2"/>
          <c:y val="0.29162079510703365"/>
          <c:w val="0.81813407903451318"/>
          <c:h val="0.57872619133617476"/>
        </c:manualLayout>
      </c:layout>
      <c:bar3DChart>
        <c:barDir val="col"/>
        <c:grouping val="standard"/>
        <c:varyColors val="0"/>
        <c:ser>
          <c:idx val="0"/>
          <c:order val="0"/>
          <c:tx>
            <c:strRef>
              <c:f>Analysis!$F$11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accent4">
                        <a:lumMod val="60000"/>
                        <a:lumOff val="4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Analysis!$E$12:$E$14</c:f>
              <c:strCache>
                <c:ptCount val="3"/>
                <c:pt idx="0">
                  <c:v>Europe</c:v>
                </c:pt>
                <c:pt idx="1">
                  <c:v>North America</c:v>
                </c:pt>
                <c:pt idx="2">
                  <c:v>Pacific</c:v>
                </c:pt>
              </c:strCache>
            </c:strRef>
          </c:cat>
          <c:val>
            <c:numRef>
              <c:f>Analysis!$F$12:$F$14</c:f>
              <c:numCache>
                <c:formatCode>General</c:formatCode>
                <c:ptCount val="3"/>
                <c:pt idx="0">
                  <c:v>18089</c:v>
                </c:pt>
                <c:pt idx="1">
                  <c:v>28964</c:v>
                </c:pt>
                <c:pt idx="2">
                  <c:v>13345</c:v>
                </c:pt>
              </c:numCache>
            </c:numRef>
          </c:val>
          <c:extLst>
            <c:ext xmlns:c16="http://schemas.microsoft.com/office/drawing/2014/chart" uri="{C3380CC4-5D6E-409C-BE32-E72D297353CC}">
              <c16:uniqueId val="{00000000-B5D7-43DA-9F25-BCF217A6F9FE}"/>
            </c:ext>
          </c:extLst>
        </c:ser>
        <c:dLbls>
          <c:showLegendKey val="0"/>
          <c:showVal val="1"/>
          <c:showCatName val="0"/>
          <c:showSerName val="0"/>
          <c:showPercent val="0"/>
          <c:showBubbleSize val="0"/>
        </c:dLbls>
        <c:gapWidth val="150"/>
        <c:shape val="box"/>
        <c:axId val="83718751"/>
        <c:axId val="83719711"/>
        <c:axId val="1792574991"/>
      </c:bar3DChart>
      <c:catAx>
        <c:axId val="8371875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bg1"/>
                </a:solidFill>
                <a:latin typeface="Arial" panose="020B0604020202020204" pitchFamily="34" charset="0"/>
                <a:ea typeface="+mn-ea"/>
                <a:cs typeface="+mn-cs"/>
              </a:defRPr>
            </a:pPr>
            <a:endParaRPr lang="en-US"/>
          </a:p>
        </c:txPr>
        <c:crossAx val="83719711"/>
        <c:crosses val="autoZero"/>
        <c:auto val="1"/>
        <c:lblAlgn val="ctr"/>
        <c:lblOffset val="100"/>
        <c:noMultiLvlLbl val="0"/>
      </c:catAx>
      <c:valAx>
        <c:axId val="83719711"/>
        <c:scaling>
          <c:orientation val="minMax"/>
        </c:scaling>
        <c:delete val="1"/>
        <c:axPos val="l"/>
        <c:numFmt formatCode="General" sourceLinked="1"/>
        <c:majorTickMark val="none"/>
        <c:minorTickMark val="none"/>
        <c:tickLblPos val="nextTo"/>
        <c:crossAx val="83718751"/>
        <c:crosses val="autoZero"/>
        <c:crossBetween val="between"/>
      </c:valAx>
      <c:serAx>
        <c:axId val="1792574991"/>
        <c:scaling>
          <c:orientation val="minMax"/>
        </c:scaling>
        <c:delete val="1"/>
        <c:axPos val="b"/>
        <c:majorTickMark val="none"/>
        <c:minorTickMark val="none"/>
        <c:tickLblPos val="nextTo"/>
        <c:crossAx val="83719711"/>
        <c:crosses val="autoZero"/>
      </c:ser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6.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8" Type="http://schemas.openxmlformats.org/officeDocument/2006/relationships/image" Target="../media/image20.svg"/><Relationship Id="rId3" Type="http://schemas.openxmlformats.org/officeDocument/2006/relationships/chart" Target="../charts/chart17.xml"/><Relationship Id="rId7" Type="http://schemas.openxmlformats.org/officeDocument/2006/relationships/image" Target="../media/image19.png"/><Relationship Id="rId2" Type="http://schemas.openxmlformats.org/officeDocument/2006/relationships/chart" Target="../charts/chart16.xml"/><Relationship Id="rId1" Type="http://schemas.openxmlformats.org/officeDocument/2006/relationships/chart" Target="../charts/chart15.xml"/><Relationship Id="rId6" Type="http://schemas.openxmlformats.org/officeDocument/2006/relationships/image" Target="../media/image18.svg"/><Relationship Id="rId11" Type="http://schemas.openxmlformats.org/officeDocument/2006/relationships/image" Target="../media/image23.png"/><Relationship Id="rId5" Type="http://schemas.openxmlformats.org/officeDocument/2006/relationships/image" Target="../media/image17.png"/><Relationship Id="rId10" Type="http://schemas.openxmlformats.org/officeDocument/2006/relationships/image" Target="../media/image22.svg"/><Relationship Id="rId4" Type="http://schemas.openxmlformats.org/officeDocument/2006/relationships/chart" Target="../charts/chart18.xml"/><Relationship Id="rId9" Type="http://schemas.openxmlformats.org/officeDocument/2006/relationships/image" Target="../media/image2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image" Target="../media/image8.svg"/><Relationship Id="rId18" Type="http://schemas.openxmlformats.org/officeDocument/2006/relationships/image" Target="../media/image13.png"/><Relationship Id="rId3" Type="http://schemas.openxmlformats.org/officeDocument/2006/relationships/image" Target="../media/image1.png"/><Relationship Id="rId7" Type="http://schemas.openxmlformats.org/officeDocument/2006/relationships/chart" Target="../charts/chart7.xml"/><Relationship Id="rId12" Type="http://schemas.openxmlformats.org/officeDocument/2006/relationships/image" Target="../media/image7.png"/><Relationship Id="rId17" Type="http://schemas.openxmlformats.org/officeDocument/2006/relationships/image" Target="../media/image12.svg"/><Relationship Id="rId2" Type="http://schemas.openxmlformats.org/officeDocument/2006/relationships/chart" Target="../charts/chart6.xml"/><Relationship Id="rId16" Type="http://schemas.openxmlformats.org/officeDocument/2006/relationships/image" Target="../media/image11.png"/><Relationship Id="rId1" Type="http://schemas.openxmlformats.org/officeDocument/2006/relationships/chart" Target="../charts/chart5.xml"/><Relationship Id="rId6" Type="http://schemas.openxmlformats.org/officeDocument/2006/relationships/image" Target="../media/image4.svg"/><Relationship Id="rId11" Type="http://schemas.openxmlformats.org/officeDocument/2006/relationships/image" Target="../media/image6.svg"/><Relationship Id="rId5" Type="http://schemas.openxmlformats.org/officeDocument/2006/relationships/image" Target="../media/image3.png"/><Relationship Id="rId15" Type="http://schemas.openxmlformats.org/officeDocument/2006/relationships/image" Target="../media/image10.svg"/><Relationship Id="rId10" Type="http://schemas.openxmlformats.org/officeDocument/2006/relationships/image" Target="../media/image5.png"/><Relationship Id="rId19" Type="http://schemas.openxmlformats.org/officeDocument/2006/relationships/image" Target="../media/image14.svg"/><Relationship Id="rId4" Type="http://schemas.openxmlformats.org/officeDocument/2006/relationships/image" Target="../media/image2.svg"/><Relationship Id="rId9" Type="http://schemas.openxmlformats.org/officeDocument/2006/relationships/chart" Target="../charts/chart9.xml"/><Relationship Id="rId14" Type="http://schemas.openxmlformats.org/officeDocument/2006/relationships/image" Target="../media/image9.png"/></Relationships>
</file>

<file path=xl/drawings/_rels/drawing8.xml.rels><?xml version="1.0" encoding="UTF-8" standalone="yes"?>
<Relationships xmlns="http://schemas.openxmlformats.org/package/2006/relationships"><Relationship Id="rId8" Type="http://schemas.openxmlformats.org/officeDocument/2006/relationships/chart" Target="../charts/chart13.xml"/><Relationship Id="rId13" Type="http://schemas.openxmlformats.org/officeDocument/2006/relationships/image" Target="../media/image8.svg"/><Relationship Id="rId18" Type="http://schemas.openxmlformats.org/officeDocument/2006/relationships/image" Target="../media/image13.png"/><Relationship Id="rId3" Type="http://schemas.openxmlformats.org/officeDocument/2006/relationships/image" Target="../media/image15.png"/><Relationship Id="rId7" Type="http://schemas.openxmlformats.org/officeDocument/2006/relationships/chart" Target="../charts/chart12.xml"/><Relationship Id="rId12" Type="http://schemas.openxmlformats.org/officeDocument/2006/relationships/image" Target="../media/image7.png"/><Relationship Id="rId17" Type="http://schemas.openxmlformats.org/officeDocument/2006/relationships/image" Target="../media/image12.svg"/><Relationship Id="rId2" Type="http://schemas.openxmlformats.org/officeDocument/2006/relationships/chart" Target="../charts/chart11.xml"/><Relationship Id="rId16" Type="http://schemas.openxmlformats.org/officeDocument/2006/relationships/image" Target="../media/image11.png"/><Relationship Id="rId1" Type="http://schemas.openxmlformats.org/officeDocument/2006/relationships/chart" Target="../charts/chart10.xml"/><Relationship Id="rId6" Type="http://schemas.openxmlformats.org/officeDocument/2006/relationships/image" Target="../media/image4.svg"/><Relationship Id="rId11" Type="http://schemas.openxmlformats.org/officeDocument/2006/relationships/image" Target="../media/image6.svg"/><Relationship Id="rId5" Type="http://schemas.openxmlformats.org/officeDocument/2006/relationships/image" Target="../media/image3.png"/><Relationship Id="rId15" Type="http://schemas.openxmlformats.org/officeDocument/2006/relationships/image" Target="../media/image10.svg"/><Relationship Id="rId10" Type="http://schemas.openxmlformats.org/officeDocument/2006/relationships/image" Target="../media/image5.png"/><Relationship Id="rId19" Type="http://schemas.openxmlformats.org/officeDocument/2006/relationships/image" Target="../media/image14.svg"/><Relationship Id="rId4" Type="http://schemas.openxmlformats.org/officeDocument/2006/relationships/image" Target="../media/image16.svg"/><Relationship Id="rId9" Type="http://schemas.openxmlformats.org/officeDocument/2006/relationships/chart" Target="../charts/chart14.xml"/><Relationship Id="rId14"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552450</xdr:colOff>
      <xdr:row>2</xdr:row>
      <xdr:rowOff>6350</xdr:rowOff>
    </xdr:from>
    <xdr:to>
      <xdr:col>9</xdr:col>
      <xdr:colOff>342900</xdr:colOff>
      <xdr:row>9</xdr:row>
      <xdr:rowOff>88900</xdr:rowOff>
    </xdr:to>
    <mc:AlternateContent xmlns:mc="http://schemas.openxmlformats.org/markup-compatibility/2006" xmlns:tsle="http://schemas.microsoft.com/office/drawing/2012/timeslicer">
      <mc:Choice Requires="tsle">
        <xdr:graphicFrame macro="">
          <xdr:nvGraphicFramePr>
            <xdr:cNvPr id="2" name="Date Field">
              <a:extLst>
                <a:ext uri="{FF2B5EF4-FFF2-40B4-BE49-F238E27FC236}">
                  <a16:creationId xmlns:a16="http://schemas.microsoft.com/office/drawing/2014/main" id="{29DA89FA-DD8B-07A1-E172-3F9FA8749FFF}"/>
                </a:ext>
              </a:extLst>
            </xdr:cNvPr>
            <xdr:cNvGraphicFramePr/>
          </xdr:nvGraphicFramePr>
          <xdr:xfrm>
            <a:off x="0" y="0"/>
            <a:ext cx="0" cy="0"/>
          </xdr:xfrm>
          <a:graphic>
            <a:graphicData uri="http://schemas.microsoft.com/office/drawing/2012/timeslicer">
              <tsle:timeslicer name="Date Field"/>
            </a:graphicData>
          </a:graphic>
        </xdr:graphicFrame>
      </mc:Choice>
      <mc:Fallback xmlns="">
        <xdr:sp macro="" textlink="">
          <xdr:nvSpPr>
            <xdr:cNvPr id="0" name=""/>
            <xdr:cNvSpPr>
              <a:spLocks noTextEdit="1"/>
            </xdr:cNvSpPr>
          </xdr:nvSpPr>
          <xdr:spPr>
            <a:xfrm>
              <a:off x="2692400" y="374650"/>
              <a:ext cx="405765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139699</xdr:colOff>
      <xdr:row>0</xdr:row>
      <xdr:rowOff>133350</xdr:rowOff>
    </xdr:from>
    <xdr:to>
      <xdr:col>3</xdr:col>
      <xdr:colOff>331010</xdr:colOff>
      <xdr:row>10</xdr:row>
      <xdr:rowOff>50800</xdr:rowOff>
    </xdr:to>
    <xdr:sp macro="" textlink="">
      <xdr:nvSpPr>
        <xdr:cNvPr id="2" name="Rectangle 1">
          <a:extLst>
            <a:ext uri="{FF2B5EF4-FFF2-40B4-BE49-F238E27FC236}">
              <a16:creationId xmlns:a16="http://schemas.microsoft.com/office/drawing/2014/main" id="{07D91DCC-038A-7D6F-F4F2-2251277704E7}"/>
            </a:ext>
          </a:extLst>
        </xdr:cNvPr>
        <xdr:cNvSpPr/>
      </xdr:nvSpPr>
      <xdr:spPr>
        <a:xfrm>
          <a:off x="139699" y="133350"/>
          <a:ext cx="2015247" cy="1741386"/>
        </a:xfrm>
        <a:prstGeom prst="rect">
          <a:avLst/>
        </a:prstGeom>
        <a:solidFill>
          <a:schemeClr val="tx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0</xdr:col>
      <xdr:colOff>146049</xdr:colOff>
      <xdr:row>10</xdr:row>
      <xdr:rowOff>152400</xdr:rowOff>
    </xdr:from>
    <xdr:to>
      <xdr:col>3</xdr:col>
      <xdr:colOff>324254</xdr:colOff>
      <xdr:row>18</xdr:row>
      <xdr:rowOff>63500</xdr:rowOff>
    </xdr:to>
    <xdr:sp macro="" textlink="">
      <xdr:nvSpPr>
        <xdr:cNvPr id="3" name="Rectangle 2">
          <a:extLst>
            <a:ext uri="{FF2B5EF4-FFF2-40B4-BE49-F238E27FC236}">
              <a16:creationId xmlns:a16="http://schemas.microsoft.com/office/drawing/2014/main" id="{D46BF614-F7A4-4AD7-9542-C63D037ACB53}"/>
            </a:ext>
          </a:extLst>
        </xdr:cNvPr>
        <xdr:cNvSpPr/>
      </xdr:nvSpPr>
      <xdr:spPr>
        <a:xfrm>
          <a:off x="146049" y="1976336"/>
          <a:ext cx="2002141" cy="1370249"/>
        </a:xfrm>
        <a:prstGeom prst="rect">
          <a:avLst/>
        </a:prstGeom>
        <a:solidFill>
          <a:schemeClr val="tx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0</xdr:col>
      <xdr:colOff>139700</xdr:colOff>
      <xdr:row>18</xdr:row>
      <xdr:rowOff>146050</xdr:rowOff>
    </xdr:from>
    <xdr:to>
      <xdr:col>3</xdr:col>
      <xdr:colOff>317500</xdr:colOff>
      <xdr:row>29</xdr:row>
      <xdr:rowOff>69850</xdr:rowOff>
    </xdr:to>
    <xdr:sp macro="" textlink="">
      <xdr:nvSpPr>
        <xdr:cNvPr id="4" name="Rectangle 3">
          <a:extLst>
            <a:ext uri="{FF2B5EF4-FFF2-40B4-BE49-F238E27FC236}">
              <a16:creationId xmlns:a16="http://schemas.microsoft.com/office/drawing/2014/main" id="{D9F7E5A0-5E9C-4115-BA47-AAEC7CE30665}"/>
            </a:ext>
          </a:extLst>
        </xdr:cNvPr>
        <xdr:cNvSpPr/>
      </xdr:nvSpPr>
      <xdr:spPr>
        <a:xfrm>
          <a:off x="139700" y="3429135"/>
          <a:ext cx="2001736" cy="1930130"/>
        </a:xfrm>
        <a:prstGeom prst="rect">
          <a:avLst/>
        </a:prstGeom>
        <a:solidFill>
          <a:schemeClr val="tx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3</xdr:col>
      <xdr:colOff>439096</xdr:colOff>
      <xdr:row>0</xdr:row>
      <xdr:rowOff>120650</xdr:rowOff>
    </xdr:from>
    <xdr:to>
      <xdr:col>19</xdr:col>
      <xdr:colOff>272240</xdr:colOff>
      <xdr:row>29</xdr:row>
      <xdr:rowOff>69850</xdr:rowOff>
    </xdr:to>
    <xdr:sp macro="" textlink="">
      <xdr:nvSpPr>
        <xdr:cNvPr id="6" name="Rectangle 5">
          <a:extLst>
            <a:ext uri="{FF2B5EF4-FFF2-40B4-BE49-F238E27FC236}">
              <a16:creationId xmlns:a16="http://schemas.microsoft.com/office/drawing/2014/main" id="{4A4F5C90-F93F-4EDA-B1FB-50C870043234}"/>
            </a:ext>
          </a:extLst>
        </xdr:cNvPr>
        <xdr:cNvSpPr/>
      </xdr:nvSpPr>
      <xdr:spPr>
        <a:xfrm>
          <a:off x="2263032" y="120650"/>
          <a:ext cx="9560804" cy="5238615"/>
        </a:xfrm>
        <a:prstGeom prst="rect">
          <a:avLst/>
        </a:prstGeom>
        <a:solidFill>
          <a:schemeClr val="bg2">
            <a:lumMod val="75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3</xdr:col>
      <xdr:colOff>565150</xdr:colOff>
      <xdr:row>0</xdr:row>
      <xdr:rowOff>165100</xdr:rowOff>
    </xdr:from>
    <xdr:to>
      <xdr:col>19</xdr:col>
      <xdr:colOff>165100</xdr:colOff>
      <xdr:row>3</xdr:row>
      <xdr:rowOff>101600</xdr:rowOff>
    </xdr:to>
    <xdr:sp macro="" textlink="">
      <xdr:nvSpPr>
        <xdr:cNvPr id="7" name="Rectangle: Rounded Corners 6">
          <a:extLst>
            <a:ext uri="{FF2B5EF4-FFF2-40B4-BE49-F238E27FC236}">
              <a16:creationId xmlns:a16="http://schemas.microsoft.com/office/drawing/2014/main" id="{201F1482-0ADB-205C-C42C-D40A46D26145}"/>
            </a:ext>
          </a:extLst>
        </xdr:cNvPr>
        <xdr:cNvSpPr/>
      </xdr:nvSpPr>
      <xdr:spPr>
        <a:xfrm>
          <a:off x="2395929" y="165100"/>
          <a:ext cx="9364106" cy="480786"/>
        </a:xfrm>
        <a:prstGeom prst="round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800" b="1">
              <a:solidFill>
                <a:srgbClr val="FFC000"/>
              </a:solidFill>
              <a:latin typeface="Bodoni MT Black" panose="02070A03080606020203" pitchFamily="18" charset="0"/>
            </a:rPr>
            <a:t>   P636 Adventure Works Sales Report</a:t>
          </a:r>
        </a:p>
      </xdr:txBody>
    </xdr:sp>
    <xdr:clientData/>
  </xdr:twoCellAnchor>
  <xdr:twoCellAnchor>
    <xdr:from>
      <xdr:col>3</xdr:col>
      <xdr:colOff>546100</xdr:colOff>
      <xdr:row>3</xdr:row>
      <xdr:rowOff>158750</xdr:rowOff>
    </xdr:from>
    <xdr:to>
      <xdr:col>8</xdr:col>
      <xdr:colOff>444500</xdr:colOff>
      <xdr:row>7</xdr:row>
      <xdr:rowOff>63500</xdr:rowOff>
    </xdr:to>
    <xdr:sp macro="" textlink="">
      <xdr:nvSpPr>
        <xdr:cNvPr id="8" name="Rectangle: Rounded Corners 7">
          <a:extLst>
            <a:ext uri="{FF2B5EF4-FFF2-40B4-BE49-F238E27FC236}">
              <a16:creationId xmlns:a16="http://schemas.microsoft.com/office/drawing/2014/main" id="{297F58C4-1359-44EF-B4D4-DB471DF58115}"/>
            </a:ext>
          </a:extLst>
        </xdr:cNvPr>
        <xdr:cNvSpPr/>
      </xdr:nvSpPr>
      <xdr:spPr>
        <a:xfrm>
          <a:off x="2374900" y="711200"/>
          <a:ext cx="2946400" cy="641350"/>
        </a:xfrm>
        <a:prstGeom prst="round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rgbClr val="C00000"/>
              </a:solidFill>
              <a:latin typeface="Arial Black" panose="020B0A04020102020204" pitchFamily="34" charset="0"/>
            </a:rPr>
            <a:t>Sales</a:t>
          </a:r>
          <a:r>
            <a:rPr lang="en-US" sz="1100"/>
            <a:t>	</a:t>
          </a:r>
        </a:p>
      </xdr:txBody>
    </xdr:sp>
    <xdr:clientData/>
  </xdr:twoCellAnchor>
  <xdr:twoCellAnchor>
    <xdr:from>
      <xdr:col>8</xdr:col>
      <xdr:colOff>588652</xdr:colOff>
      <xdr:row>3</xdr:row>
      <xdr:rowOff>171450</xdr:rowOff>
    </xdr:from>
    <xdr:to>
      <xdr:col>14</xdr:col>
      <xdr:colOff>23502</xdr:colOff>
      <xdr:row>7</xdr:row>
      <xdr:rowOff>44450</xdr:rowOff>
    </xdr:to>
    <xdr:sp macro="" textlink="">
      <xdr:nvSpPr>
        <xdr:cNvPr id="9" name="Rectangle: Rounded Corners 8">
          <a:extLst>
            <a:ext uri="{FF2B5EF4-FFF2-40B4-BE49-F238E27FC236}">
              <a16:creationId xmlns:a16="http://schemas.microsoft.com/office/drawing/2014/main" id="{C57669AB-92D8-4DE4-8362-C439C173466D}"/>
            </a:ext>
          </a:extLst>
        </xdr:cNvPr>
        <xdr:cNvSpPr/>
      </xdr:nvSpPr>
      <xdr:spPr>
        <a:xfrm>
          <a:off x="5493480" y="718864"/>
          <a:ext cx="3113470" cy="602885"/>
        </a:xfrm>
        <a:prstGeom prst="round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rgbClr val="C00000"/>
              </a:solidFill>
              <a:latin typeface="Arial Black" panose="020B0A04020102020204" pitchFamily="34" charset="0"/>
            </a:rPr>
            <a:t>Profit</a:t>
          </a:r>
        </a:p>
      </xdr:txBody>
    </xdr:sp>
    <xdr:clientData/>
  </xdr:twoCellAnchor>
  <xdr:twoCellAnchor>
    <xdr:from>
      <xdr:col>14</xdr:col>
      <xdr:colOff>171450</xdr:colOff>
      <xdr:row>3</xdr:row>
      <xdr:rowOff>165100</xdr:rowOff>
    </xdr:from>
    <xdr:to>
      <xdr:col>19</xdr:col>
      <xdr:colOff>165100</xdr:colOff>
      <xdr:row>7</xdr:row>
      <xdr:rowOff>44450</xdr:rowOff>
    </xdr:to>
    <xdr:sp macro="" textlink="">
      <xdr:nvSpPr>
        <xdr:cNvPr id="10" name="Rectangle: Rounded Corners 9">
          <a:extLst>
            <a:ext uri="{FF2B5EF4-FFF2-40B4-BE49-F238E27FC236}">
              <a16:creationId xmlns:a16="http://schemas.microsoft.com/office/drawing/2014/main" id="{345FD6FA-4E84-4B3E-89B1-5B40F3C7073D}"/>
            </a:ext>
          </a:extLst>
        </xdr:cNvPr>
        <xdr:cNvSpPr/>
      </xdr:nvSpPr>
      <xdr:spPr>
        <a:xfrm>
          <a:off x="8705850" y="717550"/>
          <a:ext cx="3041650" cy="615950"/>
        </a:xfrm>
        <a:prstGeom prst="round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C00000"/>
              </a:solidFill>
              <a:latin typeface="Arial Black" panose="020B0A04020102020204" pitchFamily="34" charset="0"/>
            </a:rPr>
            <a:t>Number of Customers</a:t>
          </a:r>
        </a:p>
      </xdr:txBody>
    </xdr:sp>
    <xdr:clientData/>
  </xdr:twoCellAnchor>
  <xdr:twoCellAnchor>
    <xdr:from>
      <xdr:col>3</xdr:col>
      <xdr:colOff>539750</xdr:colOff>
      <xdr:row>7</xdr:row>
      <xdr:rowOff>158750</xdr:rowOff>
    </xdr:from>
    <xdr:to>
      <xdr:col>9</xdr:col>
      <xdr:colOff>425450</xdr:colOff>
      <xdr:row>29</xdr:row>
      <xdr:rowOff>12700</xdr:rowOff>
    </xdr:to>
    <xdr:sp macro="" textlink="">
      <xdr:nvSpPr>
        <xdr:cNvPr id="11" name="Rectangle 10">
          <a:extLst>
            <a:ext uri="{FF2B5EF4-FFF2-40B4-BE49-F238E27FC236}">
              <a16:creationId xmlns:a16="http://schemas.microsoft.com/office/drawing/2014/main" id="{4A0F90F0-D76D-4145-B97D-F692AC3B6091}"/>
            </a:ext>
          </a:extLst>
        </xdr:cNvPr>
        <xdr:cNvSpPr/>
      </xdr:nvSpPr>
      <xdr:spPr>
        <a:xfrm>
          <a:off x="2368550" y="1447800"/>
          <a:ext cx="3543300" cy="3905250"/>
        </a:xfrm>
        <a:prstGeom prst="rect">
          <a:avLst/>
        </a:prstGeom>
        <a:solidFill>
          <a:schemeClr val="tx1"/>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1000" b="1">
              <a:solidFill>
                <a:srgbClr val="C00000"/>
              </a:solidFill>
              <a:latin typeface="Arial Black" panose="020B0A04020102020204" pitchFamily="34" charset="0"/>
            </a:rPr>
            <a:t>Yearly</a:t>
          </a:r>
          <a:r>
            <a:rPr lang="en-US" sz="1000" b="1" baseline="0">
              <a:solidFill>
                <a:srgbClr val="C00000"/>
              </a:solidFill>
              <a:latin typeface="Arial Black" panose="020B0A04020102020204" pitchFamily="34" charset="0"/>
            </a:rPr>
            <a:t> wise Sales and Cost</a:t>
          </a:r>
          <a:endParaRPr lang="en-US" sz="1000" b="1">
            <a:solidFill>
              <a:srgbClr val="C00000"/>
            </a:solidFill>
            <a:latin typeface="Arial Black" panose="020B0A04020102020204" pitchFamily="34" charset="0"/>
          </a:endParaRPr>
        </a:p>
      </xdr:txBody>
    </xdr:sp>
    <xdr:clientData/>
  </xdr:twoCellAnchor>
  <xdr:twoCellAnchor>
    <xdr:from>
      <xdr:col>9</xdr:col>
      <xdr:colOff>514350</xdr:colOff>
      <xdr:row>7</xdr:row>
      <xdr:rowOff>120650</xdr:rowOff>
    </xdr:from>
    <xdr:to>
      <xdr:col>19</xdr:col>
      <xdr:colOff>209550</xdr:colOff>
      <xdr:row>18</xdr:row>
      <xdr:rowOff>95250</xdr:rowOff>
    </xdr:to>
    <xdr:sp macro="" textlink="">
      <xdr:nvSpPr>
        <xdr:cNvPr id="12" name="Rectangle 11">
          <a:extLst>
            <a:ext uri="{FF2B5EF4-FFF2-40B4-BE49-F238E27FC236}">
              <a16:creationId xmlns:a16="http://schemas.microsoft.com/office/drawing/2014/main" id="{6034F623-DF07-4EC0-BFB4-CD5FA55D80B0}"/>
            </a:ext>
          </a:extLst>
        </xdr:cNvPr>
        <xdr:cNvSpPr/>
      </xdr:nvSpPr>
      <xdr:spPr>
        <a:xfrm>
          <a:off x="5986159" y="1397405"/>
          <a:ext cx="5774987" cy="1980930"/>
        </a:xfrm>
        <a:prstGeom prst="rect">
          <a:avLst/>
        </a:prstGeom>
        <a:solidFill>
          <a:schemeClr val="tx1"/>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1000">
              <a:solidFill>
                <a:srgbClr val="C00000"/>
              </a:solidFill>
              <a:latin typeface="Arial Black" panose="020B0A04020102020204" pitchFamily="34" charset="0"/>
            </a:rPr>
            <a:t>Sales Per Month</a:t>
          </a:r>
        </a:p>
      </xdr:txBody>
    </xdr:sp>
    <xdr:clientData/>
  </xdr:twoCellAnchor>
  <xdr:twoCellAnchor>
    <xdr:from>
      <xdr:col>15</xdr:col>
      <xdr:colOff>292100</xdr:colOff>
      <xdr:row>18</xdr:row>
      <xdr:rowOff>158750</xdr:rowOff>
    </xdr:from>
    <xdr:to>
      <xdr:col>19</xdr:col>
      <xdr:colOff>196850</xdr:colOff>
      <xdr:row>29</xdr:row>
      <xdr:rowOff>12700</xdr:rowOff>
    </xdr:to>
    <xdr:sp macro="" textlink="">
      <xdr:nvSpPr>
        <xdr:cNvPr id="13" name="Rectangle 12">
          <a:extLst>
            <a:ext uri="{FF2B5EF4-FFF2-40B4-BE49-F238E27FC236}">
              <a16:creationId xmlns:a16="http://schemas.microsoft.com/office/drawing/2014/main" id="{C3037B42-F702-4A89-A428-6ACD5E288E5C}"/>
            </a:ext>
          </a:extLst>
        </xdr:cNvPr>
        <xdr:cNvSpPr/>
      </xdr:nvSpPr>
      <xdr:spPr>
        <a:xfrm>
          <a:off x="9436100" y="3473450"/>
          <a:ext cx="2343150" cy="1879600"/>
        </a:xfrm>
        <a:prstGeom prst="rect">
          <a:avLst/>
        </a:prstGeom>
        <a:solidFill>
          <a:schemeClr val="tx1"/>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1000" b="1">
              <a:solidFill>
                <a:srgbClr val="C00000"/>
              </a:solidFill>
              <a:latin typeface="Arial Black" panose="020B0A04020102020204" pitchFamily="34" charset="0"/>
            </a:rPr>
            <a:t>Quater Wise Sales</a:t>
          </a:r>
        </a:p>
      </xdr:txBody>
    </xdr:sp>
    <xdr:clientData/>
  </xdr:twoCellAnchor>
  <xdr:twoCellAnchor editAs="oneCell">
    <xdr:from>
      <xdr:col>0</xdr:col>
      <xdr:colOff>209550</xdr:colOff>
      <xdr:row>0</xdr:row>
      <xdr:rowOff>177801</xdr:rowOff>
    </xdr:from>
    <xdr:to>
      <xdr:col>3</xdr:col>
      <xdr:colOff>230909</xdr:colOff>
      <xdr:row>9</xdr:row>
      <xdr:rowOff>177800</xdr:rowOff>
    </xdr:to>
    <mc:AlternateContent xmlns:mc="http://schemas.openxmlformats.org/markup-compatibility/2006" xmlns:a14="http://schemas.microsoft.com/office/drawing/2010/main">
      <mc:Choice Requires="a14">
        <xdr:graphicFrame macro="">
          <xdr:nvGraphicFramePr>
            <xdr:cNvPr id="14" name="Date Field (Month)">
              <a:extLst>
                <a:ext uri="{FF2B5EF4-FFF2-40B4-BE49-F238E27FC236}">
                  <a16:creationId xmlns:a16="http://schemas.microsoft.com/office/drawing/2014/main" id="{C798CAA6-E4C0-41D2-991E-AD22CCABA1FA}"/>
                </a:ext>
              </a:extLst>
            </xdr:cNvPr>
            <xdr:cNvGraphicFramePr/>
          </xdr:nvGraphicFramePr>
          <xdr:xfrm>
            <a:off x="0" y="0"/>
            <a:ext cx="0" cy="0"/>
          </xdr:xfrm>
          <a:graphic>
            <a:graphicData uri="http://schemas.microsoft.com/office/drawing/2010/slicer">
              <sle:slicer xmlns:sle="http://schemas.microsoft.com/office/drawing/2010/slicer" name="Date Field (Month)"/>
            </a:graphicData>
          </a:graphic>
        </xdr:graphicFrame>
      </mc:Choice>
      <mc:Fallback xmlns="">
        <xdr:sp macro="" textlink="">
          <xdr:nvSpPr>
            <xdr:cNvPr id="0" name=""/>
            <xdr:cNvSpPr>
              <a:spLocks noTextEdit="1"/>
            </xdr:cNvSpPr>
          </xdr:nvSpPr>
          <xdr:spPr>
            <a:xfrm>
              <a:off x="209550" y="177801"/>
              <a:ext cx="1841692" cy="16509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177799</xdr:colOff>
      <xdr:row>19</xdr:row>
      <xdr:rowOff>44450</xdr:rowOff>
    </xdr:from>
    <xdr:to>
      <xdr:col>3</xdr:col>
      <xdr:colOff>216170</xdr:colOff>
      <xdr:row>28</xdr:row>
      <xdr:rowOff>177799</xdr:rowOff>
    </xdr:to>
    <mc:AlternateContent xmlns:mc="http://schemas.openxmlformats.org/markup-compatibility/2006" xmlns:a14="http://schemas.microsoft.com/office/drawing/2010/main">
      <mc:Choice Requires="a14">
        <xdr:graphicFrame macro="">
          <xdr:nvGraphicFramePr>
            <xdr:cNvPr id="15" name="SalesTerritoryRegion">
              <a:extLst>
                <a:ext uri="{FF2B5EF4-FFF2-40B4-BE49-F238E27FC236}">
                  <a16:creationId xmlns:a16="http://schemas.microsoft.com/office/drawing/2014/main" id="{C7BE2834-5A2D-4EB2-8905-96F1942B41F6}"/>
                </a:ext>
              </a:extLst>
            </xdr:cNvPr>
            <xdr:cNvGraphicFramePr/>
          </xdr:nvGraphicFramePr>
          <xdr:xfrm>
            <a:off x="0" y="0"/>
            <a:ext cx="0" cy="0"/>
          </xdr:xfrm>
          <a:graphic>
            <a:graphicData uri="http://schemas.microsoft.com/office/drawing/2010/slicer">
              <sle:slicer xmlns:sle="http://schemas.microsoft.com/office/drawing/2010/slicer" name="SalesTerritoryRegion"/>
            </a:graphicData>
          </a:graphic>
        </xdr:graphicFrame>
      </mc:Choice>
      <mc:Fallback xmlns="">
        <xdr:sp macro="" textlink="">
          <xdr:nvSpPr>
            <xdr:cNvPr id="0" name=""/>
            <xdr:cNvSpPr>
              <a:spLocks noTextEdit="1"/>
            </xdr:cNvSpPr>
          </xdr:nvSpPr>
          <xdr:spPr>
            <a:xfrm>
              <a:off x="177799" y="3529894"/>
              <a:ext cx="1858704" cy="17843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177800</xdr:colOff>
      <xdr:row>11</xdr:row>
      <xdr:rowOff>12701</xdr:rowOff>
    </xdr:from>
    <xdr:to>
      <xdr:col>3</xdr:col>
      <xdr:colOff>215900</xdr:colOff>
      <xdr:row>17</xdr:row>
      <xdr:rowOff>152401</xdr:rowOff>
    </xdr:to>
    <mc:AlternateContent xmlns:mc="http://schemas.openxmlformats.org/markup-compatibility/2006" xmlns:a14="http://schemas.microsoft.com/office/drawing/2010/main">
      <mc:Choice Requires="a14">
        <xdr:graphicFrame macro="">
          <xdr:nvGraphicFramePr>
            <xdr:cNvPr id="16" name="Date Field (Quarter)">
              <a:extLst>
                <a:ext uri="{FF2B5EF4-FFF2-40B4-BE49-F238E27FC236}">
                  <a16:creationId xmlns:a16="http://schemas.microsoft.com/office/drawing/2014/main" id="{D05758A8-D309-43F2-80E2-A903861A0861}"/>
                </a:ext>
              </a:extLst>
            </xdr:cNvPr>
            <xdr:cNvGraphicFramePr/>
          </xdr:nvGraphicFramePr>
          <xdr:xfrm>
            <a:off x="0" y="0"/>
            <a:ext cx="0" cy="0"/>
          </xdr:xfrm>
          <a:graphic>
            <a:graphicData uri="http://schemas.microsoft.com/office/drawing/2010/slicer">
              <sle:slicer xmlns:sle="http://schemas.microsoft.com/office/drawing/2010/slicer" name="Date Field (Quarter)"/>
            </a:graphicData>
          </a:graphic>
        </xdr:graphicFrame>
      </mc:Choice>
      <mc:Fallback xmlns="">
        <xdr:sp macro="" textlink="">
          <xdr:nvSpPr>
            <xdr:cNvPr id="0" name=""/>
            <xdr:cNvSpPr>
              <a:spLocks noTextEdit="1"/>
            </xdr:cNvSpPr>
          </xdr:nvSpPr>
          <xdr:spPr>
            <a:xfrm>
              <a:off x="177800" y="2030590"/>
              <a:ext cx="1858433" cy="124036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19050</xdr:colOff>
      <xdr:row>8</xdr:row>
      <xdr:rowOff>146050</xdr:rowOff>
    </xdr:from>
    <xdr:to>
      <xdr:col>19</xdr:col>
      <xdr:colOff>88900</xdr:colOff>
      <xdr:row>18</xdr:row>
      <xdr:rowOff>19050</xdr:rowOff>
    </xdr:to>
    <xdr:graphicFrame macro="">
      <xdr:nvGraphicFramePr>
        <xdr:cNvPr id="17" name="Chart 16">
          <a:extLst>
            <a:ext uri="{FF2B5EF4-FFF2-40B4-BE49-F238E27FC236}">
              <a16:creationId xmlns:a16="http://schemas.microsoft.com/office/drawing/2014/main" id="{0D40D725-B645-49CE-9E74-03FBEA95E1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608559</xdr:colOff>
      <xdr:row>9</xdr:row>
      <xdr:rowOff>57150</xdr:rowOff>
    </xdr:from>
    <xdr:to>
      <xdr:col>9</xdr:col>
      <xdr:colOff>360909</xdr:colOff>
      <xdr:row>28</xdr:row>
      <xdr:rowOff>120650</xdr:rowOff>
    </xdr:to>
    <xdr:graphicFrame macro="">
      <xdr:nvGraphicFramePr>
        <xdr:cNvPr id="18" name="Chart 17">
          <a:extLst>
            <a:ext uri="{FF2B5EF4-FFF2-40B4-BE49-F238E27FC236}">
              <a16:creationId xmlns:a16="http://schemas.microsoft.com/office/drawing/2014/main" id="{EB438D3B-B802-444F-A7B9-F8430F2AAF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374650</xdr:colOff>
      <xdr:row>20</xdr:row>
      <xdr:rowOff>19050</xdr:rowOff>
    </xdr:from>
    <xdr:to>
      <xdr:col>19</xdr:col>
      <xdr:colOff>127000</xdr:colOff>
      <xdr:row>28</xdr:row>
      <xdr:rowOff>57150</xdr:rowOff>
    </xdr:to>
    <xdr:graphicFrame macro="">
      <xdr:nvGraphicFramePr>
        <xdr:cNvPr id="19" name="Chart 18">
          <a:extLst>
            <a:ext uri="{FF2B5EF4-FFF2-40B4-BE49-F238E27FC236}">
              <a16:creationId xmlns:a16="http://schemas.microsoft.com/office/drawing/2014/main" id="{C213228B-9178-4863-8EB9-E6B951250C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501650</xdr:colOff>
      <xdr:row>18</xdr:row>
      <xdr:rowOff>139700</xdr:rowOff>
    </xdr:from>
    <xdr:to>
      <xdr:col>15</xdr:col>
      <xdr:colOff>196850</xdr:colOff>
      <xdr:row>28</xdr:row>
      <xdr:rowOff>177800</xdr:rowOff>
    </xdr:to>
    <xdr:sp macro="" textlink="">
      <xdr:nvSpPr>
        <xdr:cNvPr id="21" name="Rectangle 20">
          <a:extLst>
            <a:ext uri="{FF2B5EF4-FFF2-40B4-BE49-F238E27FC236}">
              <a16:creationId xmlns:a16="http://schemas.microsoft.com/office/drawing/2014/main" id="{BD68EF13-47F0-4150-A94E-98067DEEA519}"/>
            </a:ext>
          </a:extLst>
        </xdr:cNvPr>
        <xdr:cNvSpPr/>
      </xdr:nvSpPr>
      <xdr:spPr>
        <a:xfrm>
          <a:off x="5988050" y="3454400"/>
          <a:ext cx="3352800" cy="1879600"/>
        </a:xfrm>
        <a:prstGeom prst="rect">
          <a:avLst/>
        </a:prstGeom>
        <a:solidFill>
          <a:schemeClr val="tx1"/>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1000" b="1">
              <a:solidFill>
                <a:srgbClr val="C00000"/>
              </a:solidFill>
              <a:latin typeface="Arial Black" panose="020B0A04020102020204" pitchFamily="34" charset="0"/>
            </a:rPr>
            <a:t>Profit Per Region</a:t>
          </a:r>
        </a:p>
      </xdr:txBody>
    </xdr:sp>
    <xdr:clientData/>
  </xdr:twoCellAnchor>
  <xdr:twoCellAnchor>
    <xdr:from>
      <xdr:col>9</xdr:col>
      <xdr:colOff>558800</xdr:colOff>
      <xdr:row>20</xdr:row>
      <xdr:rowOff>0</xdr:rowOff>
    </xdr:from>
    <xdr:to>
      <xdr:col>15</xdr:col>
      <xdr:colOff>95250</xdr:colOff>
      <xdr:row>28</xdr:row>
      <xdr:rowOff>76200</xdr:rowOff>
    </xdr:to>
    <xdr:graphicFrame macro="">
      <xdr:nvGraphicFramePr>
        <xdr:cNvPr id="24" name="Chart 23">
          <a:extLst>
            <a:ext uri="{FF2B5EF4-FFF2-40B4-BE49-F238E27FC236}">
              <a16:creationId xmlns:a16="http://schemas.microsoft.com/office/drawing/2014/main" id="{346460E0-99D3-4DB4-8706-08BD64707E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554480</xdr:colOff>
      <xdr:row>5</xdr:row>
      <xdr:rowOff>47598</xdr:rowOff>
    </xdr:from>
    <xdr:to>
      <xdr:col>7</xdr:col>
      <xdr:colOff>282248</xdr:colOff>
      <xdr:row>6</xdr:row>
      <xdr:rowOff>127885</xdr:rowOff>
    </xdr:to>
    <xdr:sp macro="" textlink="KPI!D7">
      <xdr:nvSpPr>
        <xdr:cNvPr id="25" name="TextBox 24">
          <a:extLst>
            <a:ext uri="{FF2B5EF4-FFF2-40B4-BE49-F238E27FC236}">
              <a16:creationId xmlns:a16="http://schemas.microsoft.com/office/drawing/2014/main" id="{81B6D604-7B56-9EA0-EDF0-3FC960841111}"/>
            </a:ext>
          </a:extLst>
        </xdr:cNvPr>
        <xdr:cNvSpPr txBox="1"/>
      </xdr:nvSpPr>
      <xdr:spPr>
        <a:xfrm>
          <a:off x="2986395" y="959566"/>
          <a:ext cx="1551704" cy="2626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D125439-9810-419C-91AA-7C83696454DF}" type="TxLink">
            <a:rPr lang="en-US" sz="1400" b="0" i="0" u="none" strike="noStrike">
              <a:solidFill>
                <a:srgbClr val="FFC000"/>
              </a:solidFill>
              <a:latin typeface="Bodoni MT Black" panose="02070A03080606020203" pitchFamily="18" charset="0"/>
              <a:ea typeface="Calibri"/>
              <a:cs typeface="Calibri"/>
            </a:rPr>
            <a:pPr/>
            <a:t> $29,358,677 </a:t>
          </a:fld>
          <a:endParaRPr lang="en-US" sz="1400">
            <a:solidFill>
              <a:srgbClr val="FFC000"/>
            </a:solidFill>
            <a:latin typeface="Bodoni MT Black" panose="02070A03080606020203" pitchFamily="18" charset="0"/>
          </a:endParaRPr>
        </a:p>
      </xdr:txBody>
    </xdr:sp>
    <xdr:clientData/>
  </xdr:twoCellAnchor>
  <xdr:twoCellAnchor>
    <xdr:from>
      <xdr:col>10</xdr:col>
      <xdr:colOff>136124</xdr:colOff>
      <xdr:row>5</xdr:row>
      <xdr:rowOff>25474</xdr:rowOff>
    </xdr:from>
    <xdr:to>
      <xdr:col>12</xdr:col>
      <xdr:colOff>471871</xdr:colOff>
      <xdr:row>6</xdr:row>
      <xdr:rowOff>105761</xdr:rowOff>
    </xdr:to>
    <xdr:sp macro="" textlink="KPI!G7">
      <xdr:nvSpPr>
        <xdr:cNvPr id="26" name="TextBox 25">
          <a:extLst>
            <a:ext uri="{FF2B5EF4-FFF2-40B4-BE49-F238E27FC236}">
              <a16:creationId xmlns:a16="http://schemas.microsoft.com/office/drawing/2014/main" id="{110AB148-55C0-44FE-82AD-594C8690A0E9}"/>
            </a:ext>
          </a:extLst>
        </xdr:cNvPr>
        <xdr:cNvSpPr txBox="1"/>
      </xdr:nvSpPr>
      <xdr:spPr>
        <a:xfrm>
          <a:off x="6267158" y="937830"/>
          <a:ext cx="1561954" cy="2627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EFBCF69-73E2-4BFA-8C97-A08149AD3A7E}" type="TxLink">
            <a:rPr lang="en-US" sz="1400" b="0" i="0" u="none" strike="noStrike">
              <a:solidFill>
                <a:srgbClr val="FFC000"/>
              </a:solidFill>
              <a:latin typeface="Bodoni MT Black" panose="02070A03080606020203" pitchFamily="18" charset="0"/>
              <a:ea typeface="Calibri"/>
              <a:cs typeface="Calibri"/>
            </a:rPr>
            <a:pPr/>
            <a:t> $12,080,884 </a:t>
          </a:fld>
          <a:endParaRPr lang="en-US" sz="1400">
            <a:solidFill>
              <a:srgbClr val="FFC000"/>
            </a:solidFill>
            <a:latin typeface="Bodoni MT Black" panose="02070A03080606020203" pitchFamily="18" charset="0"/>
          </a:endParaRPr>
        </a:p>
      </xdr:txBody>
    </xdr:sp>
    <xdr:clientData/>
  </xdr:twoCellAnchor>
  <xdr:twoCellAnchor>
    <xdr:from>
      <xdr:col>15</xdr:col>
      <xdr:colOff>296486</xdr:colOff>
      <xdr:row>5</xdr:row>
      <xdr:rowOff>53355</xdr:rowOff>
    </xdr:from>
    <xdr:to>
      <xdr:col>18</xdr:col>
      <xdr:colOff>19130</xdr:colOff>
      <xdr:row>6</xdr:row>
      <xdr:rowOff>133642</xdr:rowOff>
    </xdr:to>
    <xdr:sp macro="" textlink="KPI!A7">
      <xdr:nvSpPr>
        <xdr:cNvPr id="27" name="TextBox 26">
          <a:extLst>
            <a:ext uri="{FF2B5EF4-FFF2-40B4-BE49-F238E27FC236}">
              <a16:creationId xmlns:a16="http://schemas.microsoft.com/office/drawing/2014/main" id="{8AC3B776-A158-4180-ADAE-327E2A3B17EA}"/>
            </a:ext>
          </a:extLst>
        </xdr:cNvPr>
        <xdr:cNvSpPr txBox="1"/>
      </xdr:nvSpPr>
      <xdr:spPr>
        <a:xfrm>
          <a:off x="9416167" y="965323"/>
          <a:ext cx="1546580" cy="2626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A4FFCB5-4EFA-4069-B013-5D3294122BA3}" type="TxLink">
            <a:rPr lang="en-US" sz="1400" b="0" i="0" u="none" strike="noStrike">
              <a:solidFill>
                <a:srgbClr val="FFC000"/>
              </a:solidFill>
              <a:latin typeface="Bodoni MT Black" panose="02070A03080606020203" pitchFamily="18" charset="0"/>
              <a:ea typeface="Calibri"/>
              <a:cs typeface="Calibri"/>
            </a:rPr>
            <a:pPr/>
            <a:t> 18,484 </a:t>
          </a:fld>
          <a:endParaRPr lang="en-US" sz="1400">
            <a:solidFill>
              <a:srgbClr val="FFC000"/>
            </a:solidFill>
            <a:latin typeface="Bodoni MT Black" panose="02070A03080606020203" pitchFamily="18" charset="0"/>
          </a:endParaRPr>
        </a:p>
      </xdr:txBody>
    </xdr:sp>
    <xdr:clientData/>
  </xdr:twoCellAnchor>
  <xdr:twoCellAnchor editAs="oneCell">
    <xdr:from>
      <xdr:col>7</xdr:col>
      <xdr:colOff>270211</xdr:colOff>
      <xdr:row>4</xdr:row>
      <xdr:rowOff>6757</xdr:rowOff>
    </xdr:from>
    <xdr:to>
      <xdr:col>8</xdr:col>
      <xdr:colOff>240425</xdr:colOff>
      <xdr:row>7</xdr:row>
      <xdr:rowOff>37769</xdr:rowOff>
    </xdr:to>
    <xdr:pic>
      <xdr:nvPicPr>
        <xdr:cNvPr id="29" name="Graphic 28" descr="Piggy Bank with solid fill">
          <a:extLst>
            <a:ext uri="{FF2B5EF4-FFF2-40B4-BE49-F238E27FC236}">
              <a16:creationId xmlns:a16="http://schemas.microsoft.com/office/drawing/2014/main" id="{BF575879-57CC-EBA4-CA7F-9818E5B8E1C9}"/>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4526062" y="736331"/>
          <a:ext cx="578193" cy="578193"/>
        </a:xfrm>
        <a:prstGeom prst="rect">
          <a:avLst/>
        </a:prstGeom>
      </xdr:spPr>
    </xdr:pic>
    <xdr:clientData/>
  </xdr:twoCellAnchor>
  <xdr:twoCellAnchor editAs="oneCell">
    <xdr:from>
      <xdr:col>17</xdr:col>
      <xdr:colOff>418830</xdr:colOff>
      <xdr:row>4</xdr:row>
      <xdr:rowOff>33778</xdr:rowOff>
    </xdr:from>
    <xdr:to>
      <xdr:col>18</xdr:col>
      <xdr:colOff>356650</xdr:colOff>
      <xdr:row>7</xdr:row>
      <xdr:rowOff>32396</xdr:rowOff>
    </xdr:to>
    <xdr:pic>
      <xdr:nvPicPr>
        <xdr:cNvPr id="31" name="Graphic 30" descr="Group of women with solid fill">
          <a:extLst>
            <a:ext uri="{FF2B5EF4-FFF2-40B4-BE49-F238E27FC236}">
              <a16:creationId xmlns:a16="http://schemas.microsoft.com/office/drawing/2014/main" id="{16C783CE-5FD8-886F-8FE5-08787A998E3A}"/>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0754468" y="763352"/>
          <a:ext cx="545799" cy="545799"/>
        </a:xfrm>
        <a:prstGeom prst="rect">
          <a:avLst/>
        </a:prstGeom>
      </xdr:spPr>
    </xdr:pic>
    <xdr:clientData/>
  </xdr:twoCellAnchor>
  <xdr:twoCellAnchor editAs="oneCell">
    <xdr:from>
      <xdr:col>12</xdr:col>
      <xdr:colOff>472872</xdr:colOff>
      <xdr:row>4</xdr:row>
      <xdr:rowOff>47287</xdr:rowOff>
    </xdr:from>
    <xdr:to>
      <xdr:col>13</xdr:col>
      <xdr:colOff>385056</xdr:colOff>
      <xdr:row>7</xdr:row>
      <xdr:rowOff>20268</xdr:rowOff>
    </xdr:to>
    <xdr:pic>
      <xdr:nvPicPr>
        <xdr:cNvPr id="33" name="Graphic 32" descr="Upward trend with solid fill">
          <a:extLst>
            <a:ext uri="{FF2B5EF4-FFF2-40B4-BE49-F238E27FC236}">
              <a16:creationId xmlns:a16="http://schemas.microsoft.com/office/drawing/2014/main" id="{9DDFEC78-7FB1-26D3-1C29-7E2A2AC59DA2}"/>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7768617" y="776861"/>
          <a:ext cx="520162" cy="520162"/>
        </a:xfrm>
        <a:prstGeom prst="rect">
          <a:avLst/>
        </a:prstGeom>
      </xdr:spPr>
    </xdr:pic>
    <xdr:clientData/>
  </xdr:twoCellAnchor>
  <xdr:twoCellAnchor editAs="oneCell">
    <xdr:from>
      <xdr:col>4</xdr:col>
      <xdr:colOff>179002</xdr:colOff>
      <xdr:row>1</xdr:row>
      <xdr:rowOff>53698</xdr:rowOff>
    </xdr:from>
    <xdr:to>
      <xdr:col>5</xdr:col>
      <xdr:colOff>456756</xdr:colOff>
      <xdr:row>3</xdr:row>
      <xdr:rowOff>47026</xdr:rowOff>
    </xdr:to>
    <xdr:pic>
      <xdr:nvPicPr>
        <xdr:cNvPr id="34" name="Picture 33">
          <a:extLst>
            <a:ext uri="{FF2B5EF4-FFF2-40B4-BE49-F238E27FC236}">
              <a16:creationId xmlns:a16="http://schemas.microsoft.com/office/drawing/2014/main" id="{F493E753-49F4-5BE8-5034-82A6606CD821}"/>
            </a:ext>
          </a:extLst>
        </xdr:cNvPr>
        <xdr:cNvPicPr>
          <a:picLocks noChangeAspect="1"/>
        </xdr:cNvPicPr>
      </xdr:nvPicPr>
      <xdr:blipFill>
        <a:blip xmlns:r="http://schemas.openxmlformats.org/officeDocument/2006/relationships" r:embed="rId11"/>
        <a:stretch>
          <a:fillRect/>
        </a:stretch>
      </xdr:blipFill>
      <xdr:spPr>
        <a:xfrm>
          <a:off x="2629879" y="243084"/>
          <a:ext cx="890473" cy="372100"/>
        </a:xfrm>
        <a:prstGeom prst="rect">
          <a:avLst/>
        </a:prstGeom>
        <a:solidFill>
          <a:schemeClr val="accent1">
            <a:lumMod val="75000"/>
          </a:schemeClr>
        </a:solidFill>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546100</xdr:colOff>
      <xdr:row>1</xdr:row>
      <xdr:rowOff>44450</xdr:rowOff>
    </xdr:from>
    <xdr:to>
      <xdr:col>11</xdr:col>
      <xdr:colOff>450850</xdr:colOff>
      <xdr:row>17</xdr:row>
      <xdr:rowOff>158750</xdr:rowOff>
    </xdr:to>
    <xdr:graphicFrame macro="">
      <xdr:nvGraphicFramePr>
        <xdr:cNvPr id="2" name="Chart 1">
          <a:extLst>
            <a:ext uri="{FF2B5EF4-FFF2-40B4-BE49-F238E27FC236}">
              <a16:creationId xmlns:a16="http://schemas.microsoft.com/office/drawing/2014/main" id="{D4FC9A32-5073-49DF-2EEE-E38D6FA97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190500</xdr:colOff>
      <xdr:row>1</xdr:row>
      <xdr:rowOff>82550</xdr:rowOff>
    </xdr:from>
    <xdr:to>
      <xdr:col>10</xdr:col>
      <xdr:colOff>495300</xdr:colOff>
      <xdr:row>16</xdr:row>
      <xdr:rowOff>63500</xdr:rowOff>
    </xdr:to>
    <xdr:graphicFrame macro="">
      <xdr:nvGraphicFramePr>
        <xdr:cNvPr id="2" name="Chart 1">
          <a:extLst>
            <a:ext uri="{FF2B5EF4-FFF2-40B4-BE49-F238E27FC236}">
              <a16:creationId xmlns:a16="http://schemas.microsoft.com/office/drawing/2014/main" id="{0ECFB5C7-7B07-3C98-40FC-283AFFF2C9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76200</xdr:colOff>
      <xdr:row>1</xdr:row>
      <xdr:rowOff>107950</xdr:rowOff>
    </xdr:from>
    <xdr:to>
      <xdr:col>10</xdr:col>
      <xdr:colOff>381000</xdr:colOff>
      <xdr:row>16</xdr:row>
      <xdr:rowOff>88900</xdr:rowOff>
    </xdr:to>
    <xdr:graphicFrame macro="">
      <xdr:nvGraphicFramePr>
        <xdr:cNvPr id="2" name="Chart 1">
          <a:extLst>
            <a:ext uri="{FF2B5EF4-FFF2-40B4-BE49-F238E27FC236}">
              <a16:creationId xmlns:a16="http://schemas.microsoft.com/office/drawing/2014/main" id="{DDA76A79-236A-B055-947A-6068CBF2E67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203200</xdr:colOff>
      <xdr:row>1</xdr:row>
      <xdr:rowOff>133350</xdr:rowOff>
    </xdr:from>
    <xdr:to>
      <xdr:col>11</xdr:col>
      <xdr:colOff>95250</xdr:colOff>
      <xdr:row>18</xdr:row>
      <xdr:rowOff>158750</xdr:rowOff>
    </xdr:to>
    <xdr:graphicFrame macro="">
      <xdr:nvGraphicFramePr>
        <xdr:cNvPr id="2" name="Chart 1">
          <a:extLst>
            <a:ext uri="{FF2B5EF4-FFF2-40B4-BE49-F238E27FC236}">
              <a16:creationId xmlns:a16="http://schemas.microsoft.com/office/drawing/2014/main" id="{573176FB-15C1-6387-53A5-95FAA02DA3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196850</xdr:colOff>
      <xdr:row>4</xdr:row>
      <xdr:rowOff>12700</xdr:rowOff>
    </xdr:from>
    <xdr:to>
      <xdr:col>15</xdr:col>
      <xdr:colOff>495300</xdr:colOff>
      <xdr:row>8</xdr:row>
      <xdr:rowOff>57150</xdr:rowOff>
    </xdr:to>
    <xdr:sp macro="" textlink="">
      <xdr:nvSpPr>
        <xdr:cNvPr id="2" name="Rectangle: Rounded Corners 1">
          <a:extLst>
            <a:ext uri="{FF2B5EF4-FFF2-40B4-BE49-F238E27FC236}">
              <a16:creationId xmlns:a16="http://schemas.microsoft.com/office/drawing/2014/main" id="{97AFAD29-9EE7-2F6E-8729-4D90F0DBE07B}"/>
            </a:ext>
          </a:extLst>
        </xdr:cNvPr>
        <xdr:cNvSpPr/>
      </xdr:nvSpPr>
      <xdr:spPr>
        <a:xfrm>
          <a:off x="196850" y="749300"/>
          <a:ext cx="9442450" cy="781050"/>
        </a:xfrm>
        <a:prstGeom prst="roundRect">
          <a:avLst/>
        </a:prstGeom>
        <a:effectLst>
          <a:glow rad="127000">
            <a:schemeClr val="accent4">
              <a:lumMod val="75000"/>
            </a:schemeClr>
          </a:glow>
        </a:effectLst>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lang="en-US" sz="1100"/>
        </a:p>
      </xdr:txBody>
    </xdr:sp>
    <xdr:clientData/>
  </xdr:twoCellAnchor>
  <xdr:oneCellAnchor>
    <xdr:from>
      <xdr:col>0</xdr:col>
      <xdr:colOff>381000</xdr:colOff>
      <xdr:row>4</xdr:row>
      <xdr:rowOff>79052</xdr:rowOff>
    </xdr:from>
    <xdr:ext cx="1130300" cy="299097"/>
    <xdr:sp macro="" textlink="">
      <xdr:nvSpPr>
        <xdr:cNvPr id="5" name="Rectangle 4">
          <a:extLst>
            <a:ext uri="{FF2B5EF4-FFF2-40B4-BE49-F238E27FC236}">
              <a16:creationId xmlns:a16="http://schemas.microsoft.com/office/drawing/2014/main" id="{E0922130-F7DD-08BF-0D8F-2328F3AC8A93}"/>
            </a:ext>
          </a:extLst>
        </xdr:cNvPr>
        <xdr:cNvSpPr/>
      </xdr:nvSpPr>
      <xdr:spPr>
        <a:xfrm>
          <a:off x="381000" y="815652"/>
          <a:ext cx="1130300" cy="299097"/>
        </a:xfrm>
        <a:prstGeom prst="rect">
          <a:avLst/>
        </a:prstGeom>
        <a:noFill/>
      </xdr:spPr>
      <xdr:txBody>
        <a:bodyPr wrap="none" lIns="91440" tIns="45720" rIns="91440" bIns="45720">
          <a:noAutofit/>
        </a:bodyPr>
        <a:lstStyle/>
        <a:p>
          <a:pPr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rPr>
            <a:t>Total</a:t>
          </a:r>
          <a:r>
            <a:rPr lang="en-US" sz="1050" b="0" cap="none" spc="0" baseline="0">
              <a:ln w="0"/>
              <a:solidFill>
                <a:schemeClr val="tx1"/>
              </a:solidFill>
              <a:effectLst>
                <a:outerShdw blurRad="38100" dist="19050" dir="2700000" algn="tl" rotWithShape="0">
                  <a:schemeClr val="dk1">
                    <a:alpha val="40000"/>
                  </a:schemeClr>
                </a:outerShdw>
              </a:effectLst>
              <a:latin typeface="Arial Black" panose="020B0A04020102020204" pitchFamily="34" charset="0"/>
            </a:rPr>
            <a:t> Customer</a:t>
          </a:r>
          <a:endPar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oneCellAnchor>
  <xdr:oneCellAnchor>
    <xdr:from>
      <xdr:col>2</xdr:col>
      <xdr:colOff>546100</xdr:colOff>
      <xdr:row>4</xdr:row>
      <xdr:rowOff>34925</xdr:rowOff>
    </xdr:from>
    <xdr:ext cx="1651000" cy="323850"/>
    <xdr:sp macro="" textlink="">
      <xdr:nvSpPr>
        <xdr:cNvPr id="6" name="Rectangle 5">
          <a:extLst>
            <a:ext uri="{FF2B5EF4-FFF2-40B4-BE49-F238E27FC236}">
              <a16:creationId xmlns:a16="http://schemas.microsoft.com/office/drawing/2014/main" id="{9A0CC98D-04D5-4FC9-9FDA-CECB4B084481}"/>
            </a:ext>
          </a:extLst>
        </xdr:cNvPr>
        <xdr:cNvSpPr/>
      </xdr:nvSpPr>
      <xdr:spPr>
        <a:xfrm>
          <a:off x="1765300" y="771525"/>
          <a:ext cx="1651000" cy="323850"/>
        </a:xfrm>
        <a:prstGeom prst="rect">
          <a:avLst/>
        </a:prstGeom>
        <a:noFill/>
      </xdr:spPr>
      <xdr:txBody>
        <a:bodyPr wrap="none" lIns="91440" tIns="45720" rIns="91440" bIns="45720">
          <a:noAutofit/>
        </a:bodyPr>
        <a:lstStyle/>
        <a:p>
          <a:pPr marL="0" indent="0"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Gross</a:t>
          </a:r>
          <a:r>
            <a:rPr lang="en-US" sz="1050" b="0" cap="none" spc="0" baseline="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 Profit</a:t>
          </a:r>
          <a:endPar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endParaRPr>
        </a:p>
      </xdr:txBody>
    </xdr:sp>
    <xdr:clientData/>
  </xdr:oneCellAnchor>
  <xdr:oneCellAnchor>
    <xdr:from>
      <xdr:col>5</xdr:col>
      <xdr:colOff>520700</xdr:colOff>
      <xdr:row>4</xdr:row>
      <xdr:rowOff>40952</xdr:rowOff>
    </xdr:from>
    <xdr:ext cx="1695450" cy="299097"/>
    <xdr:sp macro="" textlink="">
      <xdr:nvSpPr>
        <xdr:cNvPr id="7" name="Rectangle 6">
          <a:extLst>
            <a:ext uri="{FF2B5EF4-FFF2-40B4-BE49-F238E27FC236}">
              <a16:creationId xmlns:a16="http://schemas.microsoft.com/office/drawing/2014/main" id="{07F70346-6DAF-498D-A9DA-ED826A6B7AFA}"/>
            </a:ext>
          </a:extLst>
        </xdr:cNvPr>
        <xdr:cNvSpPr/>
      </xdr:nvSpPr>
      <xdr:spPr>
        <a:xfrm>
          <a:off x="3568700" y="777552"/>
          <a:ext cx="1695450" cy="299097"/>
        </a:xfrm>
        <a:prstGeom prst="rect">
          <a:avLst/>
        </a:prstGeom>
        <a:noFill/>
      </xdr:spPr>
      <xdr:txBody>
        <a:bodyPr wrap="none" lIns="91440" tIns="45720" rIns="91440" bIns="45720">
          <a:noAutofit/>
        </a:bodyPr>
        <a:lstStyle/>
        <a:p>
          <a:pPr marL="0" indent="0"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Total Sales</a:t>
          </a:r>
        </a:p>
      </xdr:txBody>
    </xdr:sp>
    <xdr:clientData/>
  </xdr:oneCellAnchor>
  <xdr:oneCellAnchor>
    <xdr:from>
      <xdr:col>9</xdr:col>
      <xdr:colOff>552450</xdr:colOff>
      <xdr:row>4</xdr:row>
      <xdr:rowOff>34602</xdr:rowOff>
    </xdr:from>
    <xdr:ext cx="1308100" cy="299097"/>
    <xdr:sp macro="" textlink="">
      <xdr:nvSpPr>
        <xdr:cNvPr id="8" name="Rectangle 7">
          <a:extLst>
            <a:ext uri="{FF2B5EF4-FFF2-40B4-BE49-F238E27FC236}">
              <a16:creationId xmlns:a16="http://schemas.microsoft.com/office/drawing/2014/main" id="{3CCF4B9E-D2B0-4344-B12F-57C3985EBA02}"/>
            </a:ext>
          </a:extLst>
        </xdr:cNvPr>
        <xdr:cNvSpPr/>
      </xdr:nvSpPr>
      <xdr:spPr>
        <a:xfrm>
          <a:off x="6038850" y="771202"/>
          <a:ext cx="1308100" cy="299097"/>
        </a:xfrm>
        <a:prstGeom prst="rect">
          <a:avLst/>
        </a:prstGeom>
        <a:noFill/>
      </xdr:spPr>
      <xdr:txBody>
        <a:bodyPr wrap="none" lIns="91440" tIns="45720" rIns="91440" bIns="45720">
          <a:noAutofit/>
        </a:bodyPr>
        <a:lstStyle/>
        <a:p>
          <a:pPr marL="0" indent="0"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Average Profit per Customer</a:t>
          </a:r>
        </a:p>
      </xdr:txBody>
    </xdr:sp>
    <xdr:clientData/>
  </xdr:oneCellAnchor>
  <xdr:twoCellAnchor>
    <xdr:from>
      <xdr:col>0</xdr:col>
      <xdr:colOff>294409</xdr:colOff>
      <xdr:row>5</xdr:row>
      <xdr:rowOff>152400</xdr:rowOff>
    </xdr:from>
    <xdr:to>
      <xdr:col>2</xdr:col>
      <xdr:colOff>146050</xdr:colOff>
      <xdr:row>7</xdr:row>
      <xdr:rowOff>146050</xdr:rowOff>
    </xdr:to>
    <xdr:sp macro="" textlink="KPI!A7">
      <xdr:nvSpPr>
        <xdr:cNvPr id="11" name="Rectangle 10">
          <a:extLst>
            <a:ext uri="{FF2B5EF4-FFF2-40B4-BE49-F238E27FC236}">
              <a16:creationId xmlns:a16="http://schemas.microsoft.com/office/drawing/2014/main" id="{5BAA8D59-27BA-A4FD-3668-C2E11B4B626F}"/>
            </a:ext>
          </a:extLst>
        </xdr:cNvPr>
        <xdr:cNvSpPr/>
      </xdr:nvSpPr>
      <xdr:spPr>
        <a:xfrm>
          <a:off x="294409" y="1073150"/>
          <a:ext cx="1070841"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fld id="{8005B621-B54A-495F-A6AE-2C35D0B44563}" type="TxLink">
            <a:rPr lang="en-US" sz="1600" b="0" i="0" u="none" strike="noStrike">
              <a:solidFill>
                <a:schemeClr val="bg1"/>
              </a:solidFill>
              <a:latin typeface="Bodoni MT Black" panose="02070A03080606020203" pitchFamily="18" charset="0"/>
              <a:ea typeface="Calibri"/>
              <a:cs typeface="Calibri"/>
            </a:rPr>
            <a:pPr algn="l"/>
            <a:t> 18,484 </a:t>
          </a:fld>
          <a:endParaRPr lang="en-US" sz="1600">
            <a:solidFill>
              <a:schemeClr val="bg1"/>
            </a:solidFill>
            <a:latin typeface="Bodoni MT Black" panose="02070A03080606020203" pitchFamily="18" charset="0"/>
          </a:endParaRPr>
        </a:p>
      </xdr:txBody>
    </xdr:sp>
    <xdr:clientData/>
  </xdr:twoCellAnchor>
  <xdr:twoCellAnchor>
    <xdr:from>
      <xdr:col>2</xdr:col>
      <xdr:colOff>476250</xdr:colOff>
      <xdr:row>5</xdr:row>
      <xdr:rowOff>146050</xdr:rowOff>
    </xdr:from>
    <xdr:to>
      <xdr:col>5</xdr:col>
      <xdr:colOff>127000</xdr:colOff>
      <xdr:row>7</xdr:row>
      <xdr:rowOff>139700</xdr:rowOff>
    </xdr:to>
    <xdr:sp macro="" textlink="KPI!$C$7">
      <xdr:nvSpPr>
        <xdr:cNvPr id="12" name="Rectangle 11">
          <a:extLst>
            <a:ext uri="{FF2B5EF4-FFF2-40B4-BE49-F238E27FC236}">
              <a16:creationId xmlns:a16="http://schemas.microsoft.com/office/drawing/2014/main" id="{DD285407-501A-47B9-BCDB-9CFE061B649E}"/>
            </a:ext>
          </a:extLst>
        </xdr:cNvPr>
        <xdr:cNvSpPr/>
      </xdr:nvSpPr>
      <xdr:spPr>
        <a:xfrm>
          <a:off x="1695450" y="1066800"/>
          <a:ext cx="1479550"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marL="0" indent="0" algn="l"/>
          <a:fld id="{BB6FE276-527D-46ED-A4EC-528EDD652D65}" type="TxLink">
            <a:rPr lang="en-US" sz="1600" b="0" i="0" u="none" strike="noStrike">
              <a:solidFill>
                <a:schemeClr val="bg1"/>
              </a:solidFill>
              <a:latin typeface="Bodoni MT Black" panose="02070A03080606020203" pitchFamily="18" charset="0"/>
              <a:ea typeface="Calibri"/>
              <a:cs typeface="Calibri"/>
            </a:rPr>
            <a:pPr marL="0" indent="0" algn="l"/>
            <a:t> $12,080,884 </a:t>
          </a:fld>
          <a:endParaRPr lang="en-US" sz="1600" b="0" i="0" u="none" strike="noStrike">
            <a:solidFill>
              <a:schemeClr val="bg1"/>
            </a:solidFill>
            <a:latin typeface="Bodoni MT Black" panose="02070A03080606020203" pitchFamily="18" charset="0"/>
            <a:ea typeface="Calibri"/>
            <a:cs typeface="Calibri"/>
          </a:endParaRPr>
        </a:p>
      </xdr:txBody>
    </xdr:sp>
    <xdr:clientData/>
  </xdr:twoCellAnchor>
  <xdr:twoCellAnchor>
    <xdr:from>
      <xdr:col>5</xdr:col>
      <xdr:colOff>527050</xdr:colOff>
      <xdr:row>5</xdr:row>
      <xdr:rowOff>152400</xdr:rowOff>
    </xdr:from>
    <xdr:to>
      <xdr:col>8</xdr:col>
      <xdr:colOff>190500</xdr:colOff>
      <xdr:row>7</xdr:row>
      <xdr:rowOff>165100</xdr:rowOff>
    </xdr:to>
    <xdr:sp macro="" textlink="KPI!D7">
      <xdr:nvSpPr>
        <xdr:cNvPr id="13" name="Rectangle 12">
          <a:extLst>
            <a:ext uri="{FF2B5EF4-FFF2-40B4-BE49-F238E27FC236}">
              <a16:creationId xmlns:a16="http://schemas.microsoft.com/office/drawing/2014/main" id="{840AF0E8-49FB-4844-8DB8-7AA134598451}"/>
            </a:ext>
          </a:extLst>
        </xdr:cNvPr>
        <xdr:cNvSpPr/>
      </xdr:nvSpPr>
      <xdr:spPr>
        <a:xfrm>
          <a:off x="3575050" y="1073150"/>
          <a:ext cx="1492250" cy="38100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marL="0" indent="0" algn="l"/>
          <a:fld id="{52944394-7A65-492D-90E3-03AE144ECDCD}" type="TxLink">
            <a:rPr lang="en-US" sz="1600" b="0" i="0" u="none" strike="noStrike">
              <a:solidFill>
                <a:schemeClr val="bg1"/>
              </a:solidFill>
              <a:latin typeface="Bodoni MT Black" panose="02070A03080606020203" pitchFamily="18" charset="0"/>
              <a:ea typeface="Calibri"/>
              <a:cs typeface="Calibri"/>
            </a:rPr>
            <a:pPr marL="0" indent="0" algn="l"/>
            <a:t> $29,358,677 </a:t>
          </a:fld>
          <a:endParaRPr lang="en-US" sz="1600" b="0" i="0" u="none" strike="noStrike">
            <a:solidFill>
              <a:schemeClr val="bg1"/>
            </a:solidFill>
            <a:latin typeface="Bodoni MT Black" panose="02070A03080606020203" pitchFamily="18" charset="0"/>
            <a:ea typeface="Calibri"/>
            <a:cs typeface="Calibri"/>
          </a:endParaRPr>
        </a:p>
      </xdr:txBody>
    </xdr:sp>
    <xdr:clientData/>
  </xdr:twoCellAnchor>
  <xdr:twoCellAnchor>
    <xdr:from>
      <xdr:col>9</xdr:col>
      <xdr:colOff>541783</xdr:colOff>
      <xdr:row>5</xdr:row>
      <xdr:rowOff>127000</xdr:rowOff>
    </xdr:from>
    <xdr:to>
      <xdr:col>11</xdr:col>
      <xdr:colOff>539750</xdr:colOff>
      <xdr:row>7</xdr:row>
      <xdr:rowOff>120650</xdr:rowOff>
    </xdr:to>
    <xdr:sp macro="" textlink="#REF!">
      <xdr:nvSpPr>
        <xdr:cNvPr id="14" name="Rectangle 13">
          <a:extLst>
            <a:ext uri="{FF2B5EF4-FFF2-40B4-BE49-F238E27FC236}">
              <a16:creationId xmlns:a16="http://schemas.microsoft.com/office/drawing/2014/main" id="{75FB1769-1D9C-43E6-BC8F-BFD45D152502}"/>
            </a:ext>
          </a:extLst>
        </xdr:cNvPr>
        <xdr:cNvSpPr/>
      </xdr:nvSpPr>
      <xdr:spPr>
        <a:xfrm>
          <a:off x="6028183" y="1047750"/>
          <a:ext cx="1217167"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marL="0" indent="0" algn="l"/>
          <a:fld id="{58547E43-BDA2-49C1-AC73-C8914D4614B2}" type="TxLink">
            <a:rPr lang="en-US" sz="1600" b="0" i="0" u="none" strike="noStrike">
              <a:solidFill>
                <a:schemeClr val="bg1"/>
              </a:solidFill>
              <a:latin typeface="Bodoni MT Black" panose="02070A03080606020203" pitchFamily="18" charset="0"/>
              <a:ea typeface="Calibri"/>
              <a:cs typeface="Calibri"/>
            </a:rPr>
            <a:pPr marL="0" indent="0" algn="l"/>
            <a:t> 9,872 </a:t>
          </a:fld>
          <a:endParaRPr lang="en-US" sz="1600" b="0" i="0" u="none" strike="noStrike">
            <a:solidFill>
              <a:schemeClr val="bg1"/>
            </a:solidFill>
            <a:latin typeface="Bodoni MT Black" panose="02070A03080606020203" pitchFamily="18" charset="0"/>
            <a:ea typeface="Calibri"/>
            <a:cs typeface="Calibri"/>
          </a:endParaRPr>
        </a:p>
      </xdr:txBody>
    </xdr:sp>
    <xdr:clientData/>
  </xdr:twoCellAnchor>
  <xdr:twoCellAnchor editAs="oneCell">
    <xdr:from>
      <xdr:col>0</xdr:col>
      <xdr:colOff>158750</xdr:colOff>
      <xdr:row>9</xdr:row>
      <xdr:rowOff>114300</xdr:rowOff>
    </xdr:from>
    <xdr:to>
      <xdr:col>4</xdr:col>
      <xdr:colOff>323850</xdr:colOff>
      <xdr:row>17</xdr:row>
      <xdr:rowOff>12700</xdr:rowOff>
    </xdr:to>
    <mc:AlternateContent xmlns:mc="http://schemas.openxmlformats.org/markup-compatibility/2006" xmlns:tsle="http://schemas.microsoft.com/office/drawing/2012/timeslicer">
      <mc:Choice Requires="tsle">
        <xdr:graphicFrame macro="">
          <xdr:nvGraphicFramePr>
            <xdr:cNvPr id="19" name="Date Field 1">
              <a:extLst>
                <a:ext uri="{FF2B5EF4-FFF2-40B4-BE49-F238E27FC236}">
                  <a16:creationId xmlns:a16="http://schemas.microsoft.com/office/drawing/2014/main" id="{E1236783-7927-46A2-8CA3-5EAF91C2C376}"/>
                </a:ext>
              </a:extLst>
            </xdr:cNvPr>
            <xdr:cNvGraphicFramePr/>
          </xdr:nvGraphicFramePr>
          <xdr:xfrm>
            <a:off x="0" y="0"/>
            <a:ext cx="0" cy="0"/>
          </xdr:xfrm>
          <a:graphic>
            <a:graphicData uri="http://schemas.microsoft.com/office/drawing/2012/timeslicer">
              <tsle:timeslicer name="Date Field 1"/>
            </a:graphicData>
          </a:graphic>
        </xdr:graphicFrame>
      </mc:Choice>
      <mc:Fallback xmlns="">
        <xdr:sp macro="" textlink="">
          <xdr:nvSpPr>
            <xdr:cNvPr id="0" name=""/>
            <xdr:cNvSpPr>
              <a:spLocks noTextEdit="1"/>
            </xdr:cNvSpPr>
          </xdr:nvSpPr>
          <xdr:spPr>
            <a:xfrm>
              <a:off x="158750" y="1771650"/>
              <a:ext cx="260350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5</xdr:col>
      <xdr:colOff>228600</xdr:colOff>
      <xdr:row>15</xdr:row>
      <xdr:rowOff>41274</xdr:rowOff>
    </xdr:from>
    <xdr:to>
      <xdr:col>6</xdr:col>
      <xdr:colOff>533400</xdr:colOff>
      <xdr:row>20</xdr:row>
      <xdr:rowOff>34924</xdr:rowOff>
    </xdr:to>
    <xdr:graphicFrame macro="">
      <xdr:nvGraphicFramePr>
        <xdr:cNvPr id="23" name="Chart 22">
          <a:extLst>
            <a:ext uri="{FF2B5EF4-FFF2-40B4-BE49-F238E27FC236}">
              <a16:creationId xmlns:a16="http://schemas.microsoft.com/office/drawing/2014/main" id="{300957AB-C5B0-44C9-AB97-B5802B7ADD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590550</xdr:colOff>
      <xdr:row>15</xdr:row>
      <xdr:rowOff>41274</xdr:rowOff>
    </xdr:from>
    <xdr:to>
      <xdr:col>9</xdr:col>
      <xdr:colOff>285750</xdr:colOff>
      <xdr:row>20</xdr:row>
      <xdr:rowOff>34924</xdr:rowOff>
    </xdr:to>
    <xdr:graphicFrame macro="">
      <xdr:nvGraphicFramePr>
        <xdr:cNvPr id="24" name="Chart 23">
          <a:extLst>
            <a:ext uri="{FF2B5EF4-FFF2-40B4-BE49-F238E27FC236}">
              <a16:creationId xmlns:a16="http://schemas.microsoft.com/office/drawing/2014/main" id="{F2EEAB47-FD2C-44ED-AE67-3C521E868D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565150</xdr:colOff>
      <xdr:row>9</xdr:row>
      <xdr:rowOff>95250</xdr:rowOff>
    </xdr:from>
    <xdr:to>
      <xdr:col>9</xdr:col>
      <xdr:colOff>508000</xdr:colOff>
      <xdr:row>20</xdr:row>
      <xdr:rowOff>31750</xdr:rowOff>
    </xdr:to>
    <xdr:sp macro="" textlink="">
      <xdr:nvSpPr>
        <xdr:cNvPr id="26" name="Rectangle: Rounded Corners 25">
          <a:extLst>
            <a:ext uri="{FF2B5EF4-FFF2-40B4-BE49-F238E27FC236}">
              <a16:creationId xmlns:a16="http://schemas.microsoft.com/office/drawing/2014/main" id="{3CBE337A-9E1B-BC3F-4391-3A61411A14CF}"/>
            </a:ext>
          </a:extLst>
        </xdr:cNvPr>
        <xdr:cNvSpPr/>
      </xdr:nvSpPr>
      <xdr:spPr>
        <a:xfrm>
          <a:off x="3003550" y="1752600"/>
          <a:ext cx="2990850" cy="1962150"/>
        </a:xfrm>
        <a:prstGeom prst="roundRect">
          <a:avLst/>
        </a:prstGeom>
        <a:noFill/>
        <a:effectLst>
          <a:glow rad="127000">
            <a:schemeClr val="bg1"/>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4" algn="l"/>
          <a:endParaRPr lang="en-US" sz="1100">
            <a:solidFill>
              <a:schemeClr val="bg1"/>
            </a:solidFill>
          </a:endParaRPr>
        </a:p>
      </xdr:txBody>
    </xdr:sp>
    <xdr:clientData/>
  </xdr:twoCellAnchor>
  <xdr:twoCellAnchor editAs="oneCell">
    <xdr:from>
      <xdr:col>7</xdr:col>
      <xdr:colOff>292100</xdr:colOff>
      <xdr:row>16</xdr:row>
      <xdr:rowOff>174625</xdr:rowOff>
    </xdr:from>
    <xdr:to>
      <xdr:col>8</xdr:col>
      <xdr:colOff>48260</xdr:colOff>
      <xdr:row>18</xdr:row>
      <xdr:rowOff>172085</xdr:rowOff>
    </xdr:to>
    <xdr:pic>
      <xdr:nvPicPr>
        <xdr:cNvPr id="28" name="Graphic 27" descr="Male profile with solid fill">
          <a:extLst>
            <a:ext uri="{FF2B5EF4-FFF2-40B4-BE49-F238E27FC236}">
              <a16:creationId xmlns:a16="http://schemas.microsoft.com/office/drawing/2014/main" id="{58D44DE7-8893-850B-E1E5-1CD56BF3066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4559300" y="3121025"/>
          <a:ext cx="365760" cy="365760"/>
        </a:xfrm>
        <a:prstGeom prst="rect">
          <a:avLst/>
        </a:prstGeom>
      </xdr:spPr>
    </xdr:pic>
    <xdr:clientData/>
  </xdr:twoCellAnchor>
  <xdr:twoCellAnchor editAs="oneCell">
    <xdr:from>
      <xdr:col>6</xdr:col>
      <xdr:colOff>404000</xdr:colOff>
      <xdr:row>16</xdr:row>
      <xdr:rowOff>168275</xdr:rowOff>
    </xdr:from>
    <xdr:to>
      <xdr:col>7</xdr:col>
      <xdr:colOff>160160</xdr:colOff>
      <xdr:row>18</xdr:row>
      <xdr:rowOff>165735</xdr:rowOff>
    </xdr:to>
    <xdr:pic>
      <xdr:nvPicPr>
        <xdr:cNvPr id="30" name="Graphic 29" descr="Female Profile with solid fill">
          <a:extLst>
            <a:ext uri="{FF2B5EF4-FFF2-40B4-BE49-F238E27FC236}">
              <a16:creationId xmlns:a16="http://schemas.microsoft.com/office/drawing/2014/main" id="{3A5AD892-494D-6968-DC26-4D2BFC4840A9}"/>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4061600" y="3114675"/>
          <a:ext cx="365760" cy="365760"/>
        </a:xfrm>
        <a:prstGeom prst="rect">
          <a:avLst/>
        </a:prstGeom>
      </xdr:spPr>
    </xdr:pic>
    <xdr:clientData/>
  </xdr:twoCellAnchor>
  <xdr:twoCellAnchor>
    <xdr:from>
      <xdr:col>0</xdr:col>
      <xdr:colOff>107950</xdr:colOff>
      <xdr:row>0</xdr:row>
      <xdr:rowOff>101600</xdr:rowOff>
    </xdr:from>
    <xdr:to>
      <xdr:col>15</xdr:col>
      <xdr:colOff>450850</xdr:colOff>
      <xdr:row>2</xdr:row>
      <xdr:rowOff>177800</xdr:rowOff>
    </xdr:to>
    <xdr:sp macro="" textlink="">
      <xdr:nvSpPr>
        <xdr:cNvPr id="31" name="TextBox 30">
          <a:extLst>
            <a:ext uri="{FF2B5EF4-FFF2-40B4-BE49-F238E27FC236}">
              <a16:creationId xmlns:a16="http://schemas.microsoft.com/office/drawing/2014/main" id="{9C918A03-9BB8-5650-C2CD-950605E8B711}"/>
            </a:ext>
          </a:extLst>
        </xdr:cNvPr>
        <xdr:cNvSpPr txBox="1"/>
      </xdr:nvSpPr>
      <xdr:spPr>
        <a:xfrm>
          <a:off x="107950" y="101600"/>
          <a:ext cx="9486900" cy="4445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0" u="none">
              <a:solidFill>
                <a:srgbClr val="FFC000"/>
              </a:solidFill>
              <a:latin typeface="Bodoni MT Black" panose="02070A03080606020203" pitchFamily="18" charset="0"/>
            </a:rPr>
            <a:t>Performance by Products, Customers, Region</a:t>
          </a:r>
        </a:p>
      </xdr:txBody>
    </xdr:sp>
    <xdr:clientData/>
  </xdr:twoCellAnchor>
  <xdr:twoCellAnchor>
    <xdr:from>
      <xdr:col>5</xdr:col>
      <xdr:colOff>501650</xdr:colOff>
      <xdr:row>17</xdr:row>
      <xdr:rowOff>25400</xdr:rowOff>
    </xdr:from>
    <xdr:to>
      <xdr:col>6</xdr:col>
      <xdr:colOff>311150</xdr:colOff>
      <xdr:row>18</xdr:row>
      <xdr:rowOff>31750</xdr:rowOff>
    </xdr:to>
    <xdr:sp macro="" textlink="Gender!B9">
      <xdr:nvSpPr>
        <xdr:cNvPr id="33" name="TextBox 32">
          <a:extLst>
            <a:ext uri="{FF2B5EF4-FFF2-40B4-BE49-F238E27FC236}">
              <a16:creationId xmlns:a16="http://schemas.microsoft.com/office/drawing/2014/main" id="{611D0905-CDC3-E612-DF7E-1794C36DE7F4}"/>
            </a:ext>
          </a:extLst>
        </xdr:cNvPr>
        <xdr:cNvSpPr txBox="1"/>
      </xdr:nvSpPr>
      <xdr:spPr>
        <a:xfrm>
          <a:off x="3549650" y="3155950"/>
          <a:ext cx="41910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DA30B42-209E-4973-B257-7F6A77AD3A41}" type="TxLink">
            <a:rPr lang="en-US" sz="800" b="1" i="0" u="none" strike="noStrike">
              <a:solidFill>
                <a:schemeClr val="bg1"/>
              </a:solidFill>
              <a:latin typeface="Calibri"/>
              <a:ea typeface="Calibri"/>
              <a:cs typeface="Calibri"/>
            </a:rPr>
            <a:pPr/>
            <a:t>9133</a:t>
          </a:fld>
          <a:endParaRPr lang="en-US" sz="800" b="1">
            <a:solidFill>
              <a:schemeClr val="bg1"/>
            </a:solidFill>
          </a:endParaRPr>
        </a:p>
      </xdr:txBody>
    </xdr:sp>
    <xdr:clientData/>
  </xdr:twoCellAnchor>
  <xdr:twoCellAnchor>
    <xdr:from>
      <xdr:col>5</xdr:col>
      <xdr:colOff>546100</xdr:colOff>
      <xdr:row>10</xdr:row>
      <xdr:rowOff>38100</xdr:rowOff>
    </xdr:from>
    <xdr:to>
      <xdr:col>9</xdr:col>
      <xdr:colOff>247650</xdr:colOff>
      <xdr:row>11</xdr:row>
      <xdr:rowOff>57150</xdr:rowOff>
    </xdr:to>
    <xdr:sp macro="" textlink="">
      <xdr:nvSpPr>
        <xdr:cNvPr id="34" name="TextBox 33">
          <a:extLst>
            <a:ext uri="{FF2B5EF4-FFF2-40B4-BE49-F238E27FC236}">
              <a16:creationId xmlns:a16="http://schemas.microsoft.com/office/drawing/2014/main" id="{D762DCE7-E14D-608E-439C-9404C1B7E001}"/>
            </a:ext>
          </a:extLst>
        </xdr:cNvPr>
        <xdr:cNvSpPr txBox="1"/>
      </xdr:nvSpPr>
      <xdr:spPr>
        <a:xfrm>
          <a:off x="3594100" y="1879600"/>
          <a:ext cx="2139950" cy="203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u="sng">
              <a:solidFill>
                <a:schemeClr val="bg1"/>
              </a:solidFill>
              <a:latin typeface="Bodoni MT Black" panose="02070A03080606020203" pitchFamily="18" charset="0"/>
            </a:rPr>
            <a:t>Total Customers</a:t>
          </a:r>
          <a:r>
            <a:rPr lang="en-US" sz="1000" u="sng" baseline="0">
              <a:solidFill>
                <a:schemeClr val="bg1"/>
              </a:solidFill>
              <a:latin typeface="Bodoni MT Black" panose="02070A03080606020203" pitchFamily="18" charset="0"/>
            </a:rPr>
            <a:t> by Gender</a:t>
          </a:r>
          <a:endParaRPr lang="en-US" sz="1000" u="sng">
            <a:solidFill>
              <a:schemeClr val="bg1"/>
            </a:solidFill>
            <a:latin typeface="Bodoni MT Black" panose="02070A03080606020203" pitchFamily="18" charset="0"/>
          </a:endParaRPr>
        </a:p>
      </xdr:txBody>
    </xdr:sp>
    <xdr:clientData/>
  </xdr:twoCellAnchor>
  <xdr:twoCellAnchor editAs="oneCell">
    <xdr:from>
      <xdr:col>5</xdr:col>
      <xdr:colOff>590550</xdr:colOff>
      <xdr:row>12</xdr:row>
      <xdr:rowOff>31750</xdr:rowOff>
    </xdr:from>
    <xdr:to>
      <xdr:col>8</xdr:col>
      <xdr:colOff>546100</xdr:colOff>
      <xdr:row>15</xdr:row>
      <xdr:rowOff>49530</xdr:rowOff>
    </xdr:to>
    <mc:AlternateContent xmlns:mc="http://schemas.openxmlformats.org/markup-compatibility/2006" xmlns:a14="http://schemas.microsoft.com/office/drawing/2010/main">
      <mc:Choice Requires="a14">
        <xdr:graphicFrame macro="">
          <xdr:nvGraphicFramePr>
            <xdr:cNvPr id="35" name="Gender">
              <a:extLst>
                <a:ext uri="{FF2B5EF4-FFF2-40B4-BE49-F238E27FC236}">
                  <a16:creationId xmlns:a16="http://schemas.microsoft.com/office/drawing/2014/main" id="{5CD544AA-4E62-44B2-AA82-691EC92C2E1B}"/>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3638550" y="2241550"/>
              <a:ext cx="1784350" cy="5702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107951</xdr:colOff>
      <xdr:row>23</xdr:row>
      <xdr:rowOff>50800</xdr:rowOff>
    </xdr:from>
    <xdr:to>
      <xdr:col>4</xdr:col>
      <xdr:colOff>46991</xdr:colOff>
      <xdr:row>33</xdr:row>
      <xdr:rowOff>25400</xdr:rowOff>
    </xdr:to>
    <mc:AlternateContent xmlns:mc="http://schemas.openxmlformats.org/markup-compatibility/2006" xmlns:a14="http://schemas.microsoft.com/office/drawing/2010/main">
      <mc:Choice Requires="a14">
        <xdr:graphicFrame macro="">
          <xdr:nvGraphicFramePr>
            <xdr:cNvPr id="36" name="EnglishEducation">
              <a:extLst>
                <a:ext uri="{FF2B5EF4-FFF2-40B4-BE49-F238E27FC236}">
                  <a16:creationId xmlns:a16="http://schemas.microsoft.com/office/drawing/2014/main" id="{3FA1F017-C4A4-41F7-8853-C35996028CB8}"/>
                </a:ext>
              </a:extLst>
            </xdr:cNvPr>
            <xdr:cNvGraphicFramePr/>
          </xdr:nvGraphicFramePr>
          <xdr:xfrm>
            <a:off x="0" y="0"/>
            <a:ext cx="0" cy="0"/>
          </xdr:xfrm>
          <a:graphic>
            <a:graphicData uri="http://schemas.microsoft.com/office/drawing/2010/slicer">
              <sle:slicer xmlns:sle="http://schemas.microsoft.com/office/drawing/2010/slicer" name="EnglishEducation"/>
            </a:graphicData>
          </a:graphic>
        </xdr:graphicFrame>
      </mc:Choice>
      <mc:Fallback xmlns="">
        <xdr:sp macro="" textlink="">
          <xdr:nvSpPr>
            <xdr:cNvPr id="0" name=""/>
            <xdr:cNvSpPr>
              <a:spLocks noTextEdit="1"/>
            </xdr:cNvSpPr>
          </xdr:nvSpPr>
          <xdr:spPr>
            <a:xfrm>
              <a:off x="107951" y="4286250"/>
              <a:ext cx="2377440" cy="1816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368300</xdr:colOff>
      <xdr:row>9</xdr:row>
      <xdr:rowOff>107950</xdr:rowOff>
    </xdr:from>
    <xdr:to>
      <xdr:col>15</xdr:col>
      <xdr:colOff>279400</xdr:colOff>
      <xdr:row>19</xdr:row>
      <xdr:rowOff>127000</xdr:rowOff>
    </xdr:to>
    <xdr:graphicFrame macro="">
      <xdr:nvGraphicFramePr>
        <xdr:cNvPr id="37" name="Chart 36">
          <a:extLst>
            <a:ext uri="{FF2B5EF4-FFF2-40B4-BE49-F238E27FC236}">
              <a16:creationId xmlns:a16="http://schemas.microsoft.com/office/drawing/2014/main" id="{4E8F2321-8266-4999-9582-D6AC71743D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146050</xdr:colOff>
      <xdr:row>9</xdr:row>
      <xdr:rowOff>95250</xdr:rowOff>
    </xdr:from>
    <xdr:to>
      <xdr:col>15</xdr:col>
      <xdr:colOff>527050</xdr:colOff>
      <xdr:row>20</xdr:row>
      <xdr:rowOff>38100</xdr:rowOff>
    </xdr:to>
    <xdr:sp macro="" textlink="">
      <xdr:nvSpPr>
        <xdr:cNvPr id="38" name="Rectangle: Rounded Corners 37">
          <a:extLst>
            <a:ext uri="{FF2B5EF4-FFF2-40B4-BE49-F238E27FC236}">
              <a16:creationId xmlns:a16="http://schemas.microsoft.com/office/drawing/2014/main" id="{80B264B0-E60C-4376-AE77-9D9EAF029B6D}"/>
            </a:ext>
          </a:extLst>
        </xdr:cNvPr>
        <xdr:cNvSpPr/>
      </xdr:nvSpPr>
      <xdr:spPr>
        <a:xfrm>
          <a:off x="6242050" y="1752600"/>
          <a:ext cx="3429000" cy="1968500"/>
        </a:xfrm>
        <a:prstGeom prst="roundRect">
          <a:avLst/>
        </a:prstGeom>
        <a:noFill/>
        <a:effectLst>
          <a:glow rad="127000">
            <a:schemeClr val="bg1"/>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4" algn="l"/>
          <a:endParaRPr lang="en-US" sz="1100">
            <a:solidFill>
              <a:schemeClr val="bg1"/>
            </a:solidFill>
          </a:endParaRPr>
        </a:p>
      </xdr:txBody>
    </xdr:sp>
    <xdr:clientData/>
  </xdr:twoCellAnchor>
  <xdr:twoCellAnchor>
    <xdr:from>
      <xdr:col>4</xdr:col>
      <xdr:colOff>171450</xdr:colOff>
      <xdr:row>21</xdr:row>
      <xdr:rowOff>114300</xdr:rowOff>
    </xdr:from>
    <xdr:to>
      <xdr:col>9</xdr:col>
      <xdr:colOff>552450</xdr:colOff>
      <xdr:row>33</xdr:row>
      <xdr:rowOff>38100</xdr:rowOff>
    </xdr:to>
    <xdr:sp macro="" textlink="">
      <xdr:nvSpPr>
        <xdr:cNvPr id="41" name="Rectangle: Rounded Corners 40">
          <a:extLst>
            <a:ext uri="{FF2B5EF4-FFF2-40B4-BE49-F238E27FC236}">
              <a16:creationId xmlns:a16="http://schemas.microsoft.com/office/drawing/2014/main" id="{7DA87C09-BB28-40E5-937D-07217956068F}"/>
            </a:ext>
          </a:extLst>
        </xdr:cNvPr>
        <xdr:cNvSpPr/>
      </xdr:nvSpPr>
      <xdr:spPr>
        <a:xfrm>
          <a:off x="2609850" y="3981450"/>
          <a:ext cx="3429000" cy="2133600"/>
        </a:xfrm>
        <a:prstGeom prst="roundRect">
          <a:avLst/>
        </a:prstGeom>
        <a:noFill/>
        <a:effectLst>
          <a:glow rad="127000">
            <a:schemeClr val="bg1"/>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4" algn="l"/>
          <a:endParaRPr lang="en-US" sz="1100">
            <a:solidFill>
              <a:schemeClr val="bg1"/>
            </a:solidFill>
          </a:endParaRPr>
        </a:p>
      </xdr:txBody>
    </xdr:sp>
    <xdr:clientData/>
  </xdr:twoCellAnchor>
  <xdr:twoCellAnchor>
    <xdr:from>
      <xdr:col>4</xdr:col>
      <xdr:colOff>292100</xdr:colOff>
      <xdr:row>22</xdr:row>
      <xdr:rowOff>6350</xdr:rowOff>
    </xdr:from>
    <xdr:to>
      <xdr:col>9</xdr:col>
      <xdr:colOff>387350</xdr:colOff>
      <xdr:row>32</xdr:row>
      <xdr:rowOff>0</xdr:rowOff>
    </xdr:to>
    <xdr:graphicFrame macro="">
      <xdr:nvGraphicFramePr>
        <xdr:cNvPr id="42" name="Chart 41">
          <a:extLst>
            <a:ext uri="{FF2B5EF4-FFF2-40B4-BE49-F238E27FC236}">
              <a16:creationId xmlns:a16="http://schemas.microsoft.com/office/drawing/2014/main" id="{9995C55F-F92A-42B5-8010-EC100A26EC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146050</xdr:colOff>
      <xdr:row>18</xdr:row>
      <xdr:rowOff>12700</xdr:rowOff>
    </xdr:from>
    <xdr:to>
      <xdr:col>4</xdr:col>
      <xdr:colOff>85090</xdr:colOff>
      <xdr:row>22</xdr:row>
      <xdr:rowOff>25400</xdr:rowOff>
    </xdr:to>
    <mc:AlternateContent xmlns:mc="http://schemas.openxmlformats.org/markup-compatibility/2006" xmlns:a14="http://schemas.microsoft.com/office/drawing/2010/main">
      <mc:Choice Requires="a14">
        <xdr:graphicFrame macro="">
          <xdr:nvGraphicFramePr>
            <xdr:cNvPr id="44" name="MarriedaritalSingletatuSingle">
              <a:extLst>
                <a:ext uri="{FF2B5EF4-FFF2-40B4-BE49-F238E27FC236}">
                  <a16:creationId xmlns:a16="http://schemas.microsoft.com/office/drawing/2014/main" id="{E5052D43-C426-4E5E-83E1-B4E569084C1F}"/>
                </a:ext>
              </a:extLst>
            </xdr:cNvPr>
            <xdr:cNvGraphicFramePr/>
          </xdr:nvGraphicFramePr>
          <xdr:xfrm>
            <a:off x="0" y="0"/>
            <a:ext cx="0" cy="0"/>
          </xdr:xfrm>
          <a:graphic>
            <a:graphicData uri="http://schemas.microsoft.com/office/drawing/2010/slicer">
              <sle:slicer xmlns:sle="http://schemas.microsoft.com/office/drawing/2010/slicer" name="MarriedaritalSingletatuSingle"/>
            </a:graphicData>
          </a:graphic>
        </xdr:graphicFrame>
      </mc:Choice>
      <mc:Fallback xmlns="">
        <xdr:sp macro="" textlink="">
          <xdr:nvSpPr>
            <xdr:cNvPr id="0" name=""/>
            <xdr:cNvSpPr>
              <a:spLocks noTextEdit="1"/>
            </xdr:cNvSpPr>
          </xdr:nvSpPr>
          <xdr:spPr>
            <a:xfrm>
              <a:off x="146050" y="3327400"/>
              <a:ext cx="2377440" cy="749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13</xdr:col>
      <xdr:colOff>406400</xdr:colOff>
      <xdr:row>4</xdr:row>
      <xdr:rowOff>44450</xdr:rowOff>
    </xdr:from>
    <xdr:ext cx="1107511" cy="299097"/>
    <xdr:sp macro="" textlink="">
      <xdr:nvSpPr>
        <xdr:cNvPr id="45" name="Rectangle 44">
          <a:extLst>
            <a:ext uri="{FF2B5EF4-FFF2-40B4-BE49-F238E27FC236}">
              <a16:creationId xmlns:a16="http://schemas.microsoft.com/office/drawing/2014/main" id="{370EAD29-EAB6-4703-B2E5-81FDF39AD538}"/>
            </a:ext>
          </a:extLst>
        </xdr:cNvPr>
        <xdr:cNvSpPr/>
      </xdr:nvSpPr>
      <xdr:spPr>
        <a:xfrm>
          <a:off x="8331200" y="781050"/>
          <a:ext cx="1107511" cy="299097"/>
        </a:xfrm>
        <a:prstGeom prst="rect">
          <a:avLst/>
        </a:prstGeom>
        <a:noFill/>
      </xdr:spPr>
      <xdr:txBody>
        <a:bodyPr wrap="none" lIns="91440" tIns="45720" rIns="91440" bIns="45720">
          <a:noAutofit/>
        </a:bodyPr>
        <a:lstStyle/>
        <a:p>
          <a:pPr marL="0" indent="0"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Total Product</a:t>
          </a:r>
        </a:p>
      </xdr:txBody>
    </xdr:sp>
    <xdr:clientData/>
  </xdr:oneCellAnchor>
  <xdr:twoCellAnchor>
    <xdr:from>
      <xdr:col>13</xdr:col>
      <xdr:colOff>571501</xdr:colOff>
      <xdr:row>5</xdr:row>
      <xdr:rowOff>120650</xdr:rowOff>
    </xdr:from>
    <xdr:to>
      <xdr:col>15</xdr:col>
      <xdr:colOff>120651</xdr:colOff>
      <xdr:row>7</xdr:row>
      <xdr:rowOff>114300</xdr:rowOff>
    </xdr:to>
    <xdr:sp macro="" textlink="KPI!F7">
      <xdr:nvSpPr>
        <xdr:cNvPr id="46" name="Rectangle 45">
          <a:extLst>
            <a:ext uri="{FF2B5EF4-FFF2-40B4-BE49-F238E27FC236}">
              <a16:creationId xmlns:a16="http://schemas.microsoft.com/office/drawing/2014/main" id="{56164D1F-6FCC-4249-B68C-FE40FCF46168}"/>
            </a:ext>
          </a:extLst>
        </xdr:cNvPr>
        <xdr:cNvSpPr/>
      </xdr:nvSpPr>
      <xdr:spPr>
        <a:xfrm>
          <a:off x="8496301" y="1041400"/>
          <a:ext cx="768350"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marL="0" indent="0" algn="l"/>
          <a:fld id="{4D35A000-7D83-4C43-8B24-D84DB1E327D7}" type="TxLink">
            <a:rPr lang="en-US" sz="1600" b="0" i="0" u="none" strike="noStrike">
              <a:solidFill>
                <a:schemeClr val="bg1"/>
              </a:solidFill>
              <a:latin typeface="Bodoni MT Black" panose="02070A03080606020203" pitchFamily="18" charset="0"/>
              <a:ea typeface="Calibri"/>
              <a:cs typeface="Calibri"/>
            </a:rPr>
            <a:pPr marL="0" indent="0" algn="l"/>
            <a:t>606</a:t>
          </a:fld>
          <a:endParaRPr lang="en-US" sz="1600" b="0" i="0" u="none" strike="noStrike">
            <a:solidFill>
              <a:schemeClr val="bg1"/>
            </a:solidFill>
            <a:latin typeface="Bodoni MT Black" panose="02070A03080606020203" pitchFamily="18" charset="0"/>
            <a:ea typeface="Calibri"/>
            <a:cs typeface="Calibri"/>
          </a:endParaRPr>
        </a:p>
      </xdr:txBody>
    </xdr:sp>
    <xdr:clientData/>
  </xdr:twoCellAnchor>
  <xdr:twoCellAnchor>
    <xdr:from>
      <xdr:col>10</xdr:col>
      <xdr:colOff>412750</xdr:colOff>
      <xdr:row>21</xdr:row>
      <xdr:rowOff>57150</xdr:rowOff>
    </xdr:from>
    <xdr:to>
      <xdr:col>15</xdr:col>
      <xdr:colOff>349250</xdr:colOff>
      <xdr:row>32</xdr:row>
      <xdr:rowOff>107950</xdr:rowOff>
    </xdr:to>
    <xdr:graphicFrame macro="">
      <xdr:nvGraphicFramePr>
        <xdr:cNvPr id="48" name="Chart 47">
          <a:extLst>
            <a:ext uri="{FF2B5EF4-FFF2-40B4-BE49-F238E27FC236}">
              <a16:creationId xmlns:a16="http://schemas.microsoft.com/office/drawing/2014/main" id="{9FA20829-3135-40B4-95FA-99A7B4D466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158750</xdr:colOff>
      <xdr:row>21</xdr:row>
      <xdr:rowOff>101600</xdr:rowOff>
    </xdr:from>
    <xdr:to>
      <xdr:col>15</xdr:col>
      <xdr:colOff>539750</xdr:colOff>
      <xdr:row>33</xdr:row>
      <xdr:rowOff>25400</xdr:rowOff>
    </xdr:to>
    <xdr:sp macro="" textlink="">
      <xdr:nvSpPr>
        <xdr:cNvPr id="49" name="Rectangle: Rounded Corners 48">
          <a:extLst>
            <a:ext uri="{FF2B5EF4-FFF2-40B4-BE49-F238E27FC236}">
              <a16:creationId xmlns:a16="http://schemas.microsoft.com/office/drawing/2014/main" id="{5D91C4EB-F223-4DC1-889E-F3CC4B4316E7}"/>
            </a:ext>
          </a:extLst>
        </xdr:cNvPr>
        <xdr:cNvSpPr/>
      </xdr:nvSpPr>
      <xdr:spPr>
        <a:xfrm>
          <a:off x="6254750" y="3968750"/>
          <a:ext cx="3429000" cy="2133600"/>
        </a:xfrm>
        <a:prstGeom prst="roundRect">
          <a:avLst/>
        </a:prstGeom>
        <a:noFill/>
        <a:effectLst>
          <a:glow rad="127000">
            <a:schemeClr val="bg1"/>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4" algn="l"/>
          <a:endParaRPr lang="en-US" sz="1100">
            <a:solidFill>
              <a:schemeClr val="bg1"/>
            </a:solidFill>
          </a:endParaRPr>
        </a:p>
      </xdr:txBody>
    </xdr:sp>
    <xdr:clientData/>
  </xdr:twoCellAnchor>
  <xdr:twoCellAnchor editAs="oneCell">
    <xdr:from>
      <xdr:col>2</xdr:col>
      <xdr:colOff>19050</xdr:colOff>
      <xdr:row>5</xdr:row>
      <xdr:rowOff>133350</xdr:rowOff>
    </xdr:from>
    <xdr:to>
      <xdr:col>2</xdr:col>
      <xdr:colOff>476250</xdr:colOff>
      <xdr:row>7</xdr:row>
      <xdr:rowOff>127000</xdr:rowOff>
    </xdr:to>
    <xdr:pic>
      <xdr:nvPicPr>
        <xdr:cNvPr id="51" name="Graphic 50" descr="Group of women with solid fill">
          <a:extLst>
            <a:ext uri="{FF2B5EF4-FFF2-40B4-BE49-F238E27FC236}">
              <a16:creationId xmlns:a16="http://schemas.microsoft.com/office/drawing/2014/main" id="{62ECF60D-BA02-EAAB-19ED-F1C4465A6401}"/>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1238250" y="1054100"/>
          <a:ext cx="457200" cy="361950"/>
        </a:xfrm>
        <a:prstGeom prst="rect">
          <a:avLst/>
        </a:prstGeom>
      </xdr:spPr>
    </xdr:pic>
    <xdr:clientData/>
  </xdr:twoCellAnchor>
  <xdr:twoCellAnchor editAs="oneCell">
    <xdr:from>
      <xdr:col>5</xdr:col>
      <xdr:colOff>12700</xdr:colOff>
      <xdr:row>5</xdr:row>
      <xdr:rowOff>82550</xdr:rowOff>
    </xdr:from>
    <xdr:to>
      <xdr:col>5</xdr:col>
      <xdr:colOff>425450</xdr:colOff>
      <xdr:row>7</xdr:row>
      <xdr:rowOff>127000</xdr:rowOff>
    </xdr:to>
    <xdr:pic>
      <xdr:nvPicPr>
        <xdr:cNvPr id="53" name="Graphic 52" descr="Bar graph with upward trend with solid fill">
          <a:extLst>
            <a:ext uri="{FF2B5EF4-FFF2-40B4-BE49-F238E27FC236}">
              <a16:creationId xmlns:a16="http://schemas.microsoft.com/office/drawing/2014/main" id="{BCA0CE9E-6EFF-8342-EF5C-47F19E42947C}"/>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flipH="1">
          <a:off x="3060700" y="1003300"/>
          <a:ext cx="412750" cy="412750"/>
        </a:xfrm>
        <a:prstGeom prst="rect">
          <a:avLst/>
        </a:prstGeom>
      </xdr:spPr>
    </xdr:pic>
    <xdr:clientData/>
  </xdr:twoCellAnchor>
  <xdr:twoCellAnchor editAs="oneCell">
    <xdr:from>
      <xdr:col>8</xdr:col>
      <xdr:colOff>69850</xdr:colOff>
      <xdr:row>5</xdr:row>
      <xdr:rowOff>38100</xdr:rowOff>
    </xdr:from>
    <xdr:to>
      <xdr:col>8</xdr:col>
      <xdr:colOff>539750</xdr:colOff>
      <xdr:row>7</xdr:row>
      <xdr:rowOff>139700</xdr:rowOff>
    </xdr:to>
    <xdr:pic>
      <xdr:nvPicPr>
        <xdr:cNvPr id="55" name="Graphic 54" descr="Money with solid fill">
          <a:extLst>
            <a:ext uri="{FF2B5EF4-FFF2-40B4-BE49-F238E27FC236}">
              <a16:creationId xmlns:a16="http://schemas.microsoft.com/office/drawing/2014/main" id="{8FB047F3-B8C9-0021-3736-A0511499D111}"/>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4946650" y="958850"/>
          <a:ext cx="469900" cy="469900"/>
        </a:xfrm>
        <a:prstGeom prst="rect">
          <a:avLst/>
        </a:prstGeom>
      </xdr:spPr>
    </xdr:pic>
    <xdr:clientData/>
  </xdr:twoCellAnchor>
  <xdr:twoCellAnchor editAs="oneCell">
    <xdr:from>
      <xdr:col>14</xdr:col>
      <xdr:colOff>577850</xdr:colOff>
      <xdr:row>5</xdr:row>
      <xdr:rowOff>80652</xdr:rowOff>
    </xdr:from>
    <xdr:to>
      <xdr:col>15</xdr:col>
      <xdr:colOff>392936</xdr:colOff>
      <xdr:row>7</xdr:row>
      <xdr:rowOff>100468</xdr:rowOff>
    </xdr:to>
    <xdr:pic>
      <xdr:nvPicPr>
        <xdr:cNvPr id="59" name="Graphic 58" descr="Books on shelf with solid fill">
          <a:extLst>
            <a:ext uri="{FF2B5EF4-FFF2-40B4-BE49-F238E27FC236}">
              <a16:creationId xmlns:a16="http://schemas.microsoft.com/office/drawing/2014/main" id="{D7CA4E8F-84F9-F44A-E375-4B7B6D4BDEB7}"/>
            </a:ext>
          </a:extLst>
        </xdr:cNvPr>
        <xdr:cNvPicPr>
          <a:picLocks noChangeAspect="1"/>
        </xdr:cNvPicPr>
      </xdr:nvPicPr>
      <xdr:blipFill>
        <a:blip xmlns:r="http://schemas.openxmlformats.org/officeDocument/2006/relationships" r:embed="rId16">
          <a:extLst>
            <a:ext uri="{96DAC541-7B7A-43D3-8B79-37D633B846F1}">
              <asvg:svgBlip xmlns:asvg="http://schemas.microsoft.com/office/drawing/2016/SVG/main" r:embed="rId17"/>
            </a:ext>
          </a:extLst>
        </a:blip>
        <a:stretch>
          <a:fillRect/>
        </a:stretch>
      </xdr:blipFill>
      <xdr:spPr>
        <a:xfrm>
          <a:off x="9112250" y="1001402"/>
          <a:ext cx="424686" cy="388116"/>
        </a:xfrm>
        <a:prstGeom prst="rect">
          <a:avLst/>
        </a:prstGeom>
      </xdr:spPr>
    </xdr:pic>
    <xdr:clientData/>
  </xdr:twoCellAnchor>
  <xdr:twoCellAnchor editAs="oneCell">
    <xdr:from>
      <xdr:col>11</xdr:col>
      <xdr:colOff>222165</xdr:colOff>
      <xdr:row>5</xdr:row>
      <xdr:rowOff>77330</xdr:rowOff>
    </xdr:from>
    <xdr:to>
      <xdr:col>12</xdr:col>
      <xdr:colOff>93020</xdr:colOff>
      <xdr:row>7</xdr:row>
      <xdr:rowOff>148113</xdr:rowOff>
    </xdr:to>
    <xdr:pic>
      <xdr:nvPicPr>
        <xdr:cNvPr id="61" name="Graphic 60" descr="Business Growth with solid fill">
          <a:extLst>
            <a:ext uri="{FF2B5EF4-FFF2-40B4-BE49-F238E27FC236}">
              <a16:creationId xmlns:a16="http://schemas.microsoft.com/office/drawing/2014/main" id="{D27956B9-F134-3A68-9792-4D407FEF7014}"/>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rot="274930">
          <a:off x="6927765" y="998080"/>
          <a:ext cx="480455" cy="439083"/>
        </a:xfrm>
        <a:prstGeom prst="rect">
          <a:avLst/>
        </a:prstGeom>
      </xdr:spPr>
    </xdr:pic>
    <xdr:clientData/>
  </xdr:twoCellAnchor>
</xdr:wsDr>
</file>

<file path=xl/drawings/drawing7.xml><?xml version="1.0" encoding="utf-8"?>
<c:userShapes xmlns:c="http://schemas.openxmlformats.org/drawingml/2006/chart">
  <cdr:relSizeAnchor xmlns:cdr="http://schemas.openxmlformats.org/drawingml/2006/chartDrawing">
    <cdr:from>
      <cdr:x>0.29167</cdr:x>
      <cdr:y>0.36806</cdr:y>
    </cdr:from>
    <cdr:to>
      <cdr:x>0.72917</cdr:x>
      <cdr:y>0.58681</cdr:y>
    </cdr:to>
    <cdr:sp macro="" textlink="Gender!$B$10">
      <cdr:nvSpPr>
        <cdr:cNvPr id="6" name="TextBox 32">
          <a:extLst xmlns:a="http://schemas.openxmlformats.org/drawingml/2006/main">
            <a:ext uri="{FF2B5EF4-FFF2-40B4-BE49-F238E27FC236}">
              <a16:creationId xmlns:a16="http://schemas.microsoft.com/office/drawing/2014/main" id="{611D0905-CDC3-E612-DF7E-1794C36DE7F4}"/>
            </a:ext>
          </a:extLst>
        </cdr:cNvPr>
        <cdr:cNvSpPr txBox="1"/>
      </cdr:nvSpPr>
      <cdr:spPr>
        <a:xfrm xmlns:a="http://schemas.openxmlformats.org/drawingml/2006/main">
          <a:off x="266700" y="336550"/>
          <a:ext cx="400050" cy="200026"/>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fld id="{37A17DB8-E16D-46E4-BAC6-4A06725B8011}" type="TxLink">
            <a:rPr lang="en-US" sz="800" b="0" i="0" u="none" strike="noStrike">
              <a:solidFill>
                <a:schemeClr val="bg1"/>
              </a:solidFill>
              <a:latin typeface="Calibri"/>
              <a:ea typeface="Calibri"/>
              <a:cs typeface="Calibri"/>
            </a:rPr>
            <a:pPr/>
            <a:t>9351</a:t>
          </a:fld>
          <a:endParaRPr lang="en-US" sz="800" b="1">
            <a:solidFill>
              <a:schemeClr val="bg1"/>
            </a:solidFill>
          </a:endParaRPr>
        </a:p>
      </cdr:txBody>
    </cdr:sp>
  </cdr:relSizeAnchor>
</c:userShapes>
</file>

<file path=xl/drawings/drawing8.xml><?xml version="1.0" encoding="utf-8"?>
<xdr:wsDr xmlns:xdr="http://schemas.openxmlformats.org/drawingml/2006/spreadsheetDrawing" xmlns:a="http://schemas.openxmlformats.org/drawingml/2006/main">
  <xdr:twoCellAnchor>
    <xdr:from>
      <xdr:col>0</xdr:col>
      <xdr:colOff>209550</xdr:colOff>
      <xdr:row>4</xdr:row>
      <xdr:rowOff>12700</xdr:rowOff>
    </xdr:from>
    <xdr:to>
      <xdr:col>16</xdr:col>
      <xdr:colOff>412750</xdr:colOff>
      <xdr:row>8</xdr:row>
      <xdr:rowOff>57150</xdr:rowOff>
    </xdr:to>
    <xdr:sp macro="" textlink="">
      <xdr:nvSpPr>
        <xdr:cNvPr id="2" name="Rectangle: Rounded Corners 1">
          <a:extLst>
            <a:ext uri="{FF2B5EF4-FFF2-40B4-BE49-F238E27FC236}">
              <a16:creationId xmlns:a16="http://schemas.microsoft.com/office/drawing/2014/main" id="{BC53D3C9-A980-4506-86D8-C64196806710}"/>
            </a:ext>
          </a:extLst>
        </xdr:cNvPr>
        <xdr:cNvSpPr/>
      </xdr:nvSpPr>
      <xdr:spPr>
        <a:xfrm>
          <a:off x="209550" y="749300"/>
          <a:ext cx="9956800" cy="781050"/>
        </a:xfrm>
        <a:prstGeom prst="roundRect">
          <a:avLst/>
        </a:prstGeom>
        <a:effectLst>
          <a:glow rad="127000">
            <a:schemeClr val="accent4">
              <a:lumMod val="75000"/>
            </a:schemeClr>
          </a:glow>
        </a:effectLst>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lang="en-US" sz="1100"/>
        </a:p>
      </xdr:txBody>
    </xdr:sp>
    <xdr:clientData/>
  </xdr:twoCellAnchor>
  <xdr:oneCellAnchor>
    <xdr:from>
      <xdr:col>0</xdr:col>
      <xdr:colOff>546100</xdr:colOff>
      <xdr:row>4</xdr:row>
      <xdr:rowOff>28252</xdr:rowOff>
    </xdr:from>
    <xdr:ext cx="1130300" cy="299097"/>
    <xdr:sp macro="" textlink="">
      <xdr:nvSpPr>
        <xdr:cNvPr id="3" name="Rectangle 2">
          <a:extLst>
            <a:ext uri="{FF2B5EF4-FFF2-40B4-BE49-F238E27FC236}">
              <a16:creationId xmlns:a16="http://schemas.microsoft.com/office/drawing/2014/main" id="{351C023A-0CEA-4770-914D-8E4EEC40EF05}"/>
            </a:ext>
          </a:extLst>
        </xdr:cNvPr>
        <xdr:cNvSpPr/>
      </xdr:nvSpPr>
      <xdr:spPr>
        <a:xfrm>
          <a:off x="546100" y="764852"/>
          <a:ext cx="1130300" cy="299097"/>
        </a:xfrm>
        <a:prstGeom prst="rect">
          <a:avLst/>
        </a:prstGeom>
        <a:noFill/>
      </xdr:spPr>
      <xdr:txBody>
        <a:bodyPr wrap="none" lIns="91440" tIns="45720" rIns="91440" bIns="45720">
          <a:noAutofit/>
        </a:bodyPr>
        <a:lstStyle/>
        <a:p>
          <a:pPr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rPr>
            <a:t>Total</a:t>
          </a:r>
          <a:r>
            <a:rPr lang="en-US" sz="1050" b="0" cap="none" spc="0" baseline="0">
              <a:ln w="0"/>
              <a:solidFill>
                <a:schemeClr val="tx1"/>
              </a:solidFill>
              <a:effectLst>
                <a:outerShdw blurRad="38100" dist="19050" dir="2700000" algn="tl" rotWithShape="0">
                  <a:schemeClr val="dk1">
                    <a:alpha val="40000"/>
                  </a:schemeClr>
                </a:outerShdw>
              </a:effectLst>
              <a:latin typeface="Arial Black" panose="020B0A04020102020204" pitchFamily="34" charset="0"/>
            </a:rPr>
            <a:t> Customer</a:t>
          </a:r>
          <a:endPar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oneCellAnchor>
  <xdr:oneCellAnchor>
    <xdr:from>
      <xdr:col>3</xdr:col>
      <xdr:colOff>285750</xdr:colOff>
      <xdr:row>4</xdr:row>
      <xdr:rowOff>15875</xdr:rowOff>
    </xdr:from>
    <xdr:ext cx="1651000" cy="323850"/>
    <xdr:sp macro="" textlink="">
      <xdr:nvSpPr>
        <xdr:cNvPr id="4" name="Rectangle 3">
          <a:extLst>
            <a:ext uri="{FF2B5EF4-FFF2-40B4-BE49-F238E27FC236}">
              <a16:creationId xmlns:a16="http://schemas.microsoft.com/office/drawing/2014/main" id="{3644E270-F3DE-43EC-9261-0D07C12BA195}"/>
            </a:ext>
          </a:extLst>
        </xdr:cNvPr>
        <xdr:cNvSpPr/>
      </xdr:nvSpPr>
      <xdr:spPr>
        <a:xfrm>
          <a:off x="2114550" y="752475"/>
          <a:ext cx="1651000" cy="323850"/>
        </a:xfrm>
        <a:prstGeom prst="rect">
          <a:avLst/>
        </a:prstGeom>
        <a:noFill/>
      </xdr:spPr>
      <xdr:txBody>
        <a:bodyPr wrap="none" lIns="91440" tIns="45720" rIns="91440" bIns="45720">
          <a:noAutofit/>
        </a:bodyPr>
        <a:lstStyle/>
        <a:p>
          <a:pPr marL="0" indent="0"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Gross</a:t>
          </a:r>
          <a:r>
            <a:rPr lang="en-US" sz="1050" b="0" cap="none" spc="0" baseline="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 Profit</a:t>
          </a:r>
          <a:endPar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endParaRPr>
        </a:p>
      </xdr:txBody>
    </xdr:sp>
    <xdr:clientData/>
  </xdr:oneCellAnchor>
  <xdr:oneCellAnchor>
    <xdr:from>
      <xdr:col>6</xdr:col>
      <xdr:colOff>393700</xdr:colOff>
      <xdr:row>4</xdr:row>
      <xdr:rowOff>21902</xdr:rowOff>
    </xdr:from>
    <xdr:ext cx="1714500" cy="299097"/>
    <xdr:sp macro="" textlink="">
      <xdr:nvSpPr>
        <xdr:cNvPr id="5" name="Rectangle 4">
          <a:extLst>
            <a:ext uri="{FF2B5EF4-FFF2-40B4-BE49-F238E27FC236}">
              <a16:creationId xmlns:a16="http://schemas.microsoft.com/office/drawing/2014/main" id="{F8BBDAD7-DA36-40AB-B35A-A83AD92CCFF6}"/>
            </a:ext>
          </a:extLst>
        </xdr:cNvPr>
        <xdr:cNvSpPr/>
      </xdr:nvSpPr>
      <xdr:spPr>
        <a:xfrm>
          <a:off x="4051300" y="758502"/>
          <a:ext cx="1714500" cy="299097"/>
        </a:xfrm>
        <a:prstGeom prst="rect">
          <a:avLst/>
        </a:prstGeom>
        <a:noFill/>
      </xdr:spPr>
      <xdr:txBody>
        <a:bodyPr wrap="none" lIns="91440" tIns="45720" rIns="91440" bIns="45720">
          <a:noAutofit/>
        </a:bodyPr>
        <a:lstStyle/>
        <a:p>
          <a:pPr marL="0" indent="0"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Total Sales</a:t>
          </a:r>
        </a:p>
      </xdr:txBody>
    </xdr:sp>
    <xdr:clientData/>
  </xdr:oneCellAnchor>
  <xdr:oneCellAnchor>
    <xdr:from>
      <xdr:col>9</xdr:col>
      <xdr:colOff>584200</xdr:colOff>
      <xdr:row>4</xdr:row>
      <xdr:rowOff>28252</xdr:rowOff>
    </xdr:from>
    <xdr:ext cx="2101850" cy="299097"/>
    <xdr:sp macro="" textlink="">
      <xdr:nvSpPr>
        <xdr:cNvPr id="6" name="Rectangle 5">
          <a:extLst>
            <a:ext uri="{FF2B5EF4-FFF2-40B4-BE49-F238E27FC236}">
              <a16:creationId xmlns:a16="http://schemas.microsoft.com/office/drawing/2014/main" id="{F286F5FE-BAB4-4CEB-8D81-A329F0043903}"/>
            </a:ext>
          </a:extLst>
        </xdr:cNvPr>
        <xdr:cNvSpPr/>
      </xdr:nvSpPr>
      <xdr:spPr>
        <a:xfrm>
          <a:off x="6070600" y="764852"/>
          <a:ext cx="2101850" cy="299097"/>
        </a:xfrm>
        <a:prstGeom prst="rect">
          <a:avLst/>
        </a:prstGeom>
        <a:noFill/>
      </xdr:spPr>
      <xdr:txBody>
        <a:bodyPr wrap="none" lIns="91440" tIns="45720" rIns="91440" bIns="45720">
          <a:noAutofit/>
        </a:bodyPr>
        <a:lstStyle/>
        <a:p>
          <a:pPr marL="0" indent="0"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Average Profit per Customer</a:t>
          </a:r>
        </a:p>
      </xdr:txBody>
    </xdr:sp>
    <xdr:clientData/>
  </xdr:oneCellAnchor>
  <xdr:twoCellAnchor>
    <xdr:from>
      <xdr:col>0</xdr:col>
      <xdr:colOff>338859</xdr:colOff>
      <xdr:row>5</xdr:row>
      <xdr:rowOff>107950</xdr:rowOff>
    </xdr:from>
    <xdr:to>
      <xdr:col>2</xdr:col>
      <xdr:colOff>190500</xdr:colOff>
      <xdr:row>7</xdr:row>
      <xdr:rowOff>101600</xdr:rowOff>
    </xdr:to>
    <xdr:sp macro="" textlink="KPI!A7">
      <xdr:nvSpPr>
        <xdr:cNvPr id="7" name="Rectangle 6">
          <a:extLst>
            <a:ext uri="{FF2B5EF4-FFF2-40B4-BE49-F238E27FC236}">
              <a16:creationId xmlns:a16="http://schemas.microsoft.com/office/drawing/2014/main" id="{4E0E57A0-CC8E-461D-8944-905CBC3BD721}"/>
            </a:ext>
          </a:extLst>
        </xdr:cNvPr>
        <xdr:cNvSpPr/>
      </xdr:nvSpPr>
      <xdr:spPr>
        <a:xfrm>
          <a:off x="338859" y="1028700"/>
          <a:ext cx="1070841"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fld id="{8005B621-B54A-495F-A6AE-2C35D0B44563}" type="TxLink">
            <a:rPr lang="en-US" sz="1600" b="0" i="0" u="none" strike="noStrike">
              <a:solidFill>
                <a:schemeClr val="bg1"/>
              </a:solidFill>
              <a:latin typeface="Bodoni MT Black" panose="02070A03080606020203" pitchFamily="18" charset="0"/>
              <a:ea typeface="Calibri"/>
              <a:cs typeface="Calibri"/>
            </a:rPr>
            <a:pPr algn="l"/>
            <a:t> 18,484 </a:t>
          </a:fld>
          <a:endParaRPr lang="en-US" sz="1600">
            <a:solidFill>
              <a:schemeClr val="bg1"/>
            </a:solidFill>
            <a:latin typeface="Bodoni MT Black" panose="02070A03080606020203" pitchFamily="18" charset="0"/>
          </a:endParaRPr>
        </a:p>
      </xdr:txBody>
    </xdr:sp>
    <xdr:clientData/>
  </xdr:twoCellAnchor>
  <xdr:twoCellAnchor>
    <xdr:from>
      <xdr:col>3</xdr:col>
      <xdr:colOff>215900</xdr:colOff>
      <xdr:row>5</xdr:row>
      <xdr:rowOff>127000</xdr:rowOff>
    </xdr:from>
    <xdr:to>
      <xdr:col>5</xdr:col>
      <xdr:colOff>476250</xdr:colOff>
      <xdr:row>7</xdr:row>
      <xdr:rowOff>120650</xdr:rowOff>
    </xdr:to>
    <xdr:sp macro="" textlink="KPI!$C$7">
      <xdr:nvSpPr>
        <xdr:cNvPr id="8" name="Rectangle 7">
          <a:extLst>
            <a:ext uri="{FF2B5EF4-FFF2-40B4-BE49-F238E27FC236}">
              <a16:creationId xmlns:a16="http://schemas.microsoft.com/office/drawing/2014/main" id="{DD453ACA-5E74-4A56-AEFA-9F3DD1406147}"/>
            </a:ext>
          </a:extLst>
        </xdr:cNvPr>
        <xdr:cNvSpPr/>
      </xdr:nvSpPr>
      <xdr:spPr>
        <a:xfrm>
          <a:off x="2044700" y="1047750"/>
          <a:ext cx="1479550"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marL="0" indent="0" algn="l"/>
          <a:fld id="{BB6FE276-527D-46ED-A4EC-528EDD652D65}" type="TxLink">
            <a:rPr lang="en-US" sz="1600" b="0" i="0" u="none" strike="noStrike">
              <a:solidFill>
                <a:schemeClr val="bg1"/>
              </a:solidFill>
              <a:latin typeface="Bodoni MT Black" panose="02070A03080606020203" pitchFamily="18" charset="0"/>
              <a:ea typeface="Calibri"/>
              <a:cs typeface="Calibri"/>
            </a:rPr>
            <a:pPr marL="0" indent="0" algn="l"/>
            <a:t> $12,080,884 </a:t>
          </a:fld>
          <a:endParaRPr lang="en-US" sz="1600" b="0" i="0" u="none" strike="noStrike">
            <a:solidFill>
              <a:schemeClr val="bg1"/>
            </a:solidFill>
            <a:latin typeface="Bodoni MT Black" panose="02070A03080606020203" pitchFamily="18" charset="0"/>
            <a:ea typeface="Calibri"/>
            <a:cs typeface="Calibri"/>
          </a:endParaRPr>
        </a:p>
      </xdr:txBody>
    </xdr:sp>
    <xdr:clientData/>
  </xdr:twoCellAnchor>
  <xdr:twoCellAnchor>
    <xdr:from>
      <xdr:col>6</xdr:col>
      <xdr:colOff>304800</xdr:colOff>
      <xdr:row>5</xdr:row>
      <xdr:rowOff>120650</xdr:rowOff>
    </xdr:from>
    <xdr:to>
      <xdr:col>8</xdr:col>
      <xdr:colOff>577850</xdr:colOff>
      <xdr:row>7</xdr:row>
      <xdr:rowOff>133350</xdr:rowOff>
    </xdr:to>
    <xdr:sp macro="" textlink="KPI!D7">
      <xdr:nvSpPr>
        <xdr:cNvPr id="9" name="Rectangle 8">
          <a:extLst>
            <a:ext uri="{FF2B5EF4-FFF2-40B4-BE49-F238E27FC236}">
              <a16:creationId xmlns:a16="http://schemas.microsoft.com/office/drawing/2014/main" id="{50A69C5E-6185-4309-84A7-8DD9DE4063AE}"/>
            </a:ext>
          </a:extLst>
        </xdr:cNvPr>
        <xdr:cNvSpPr/>
      </xdr:nvSpPr>
      <xdr:spPr>
        <a:xfrm>
          <a:off x="3962400" y="1041400"/>
          <a:ext cx="1492250" cy="38100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marL="0" indent="0" algn="l"/>
          <a:fld id="{52944394-7A65-492D-90E3-03AE144ECDCD}" type="TxLink">
            <a:rPr lang="en-US" sz="1600" b="0" i="0" u="none" strike="noStrike">
              <a:solidFill>
                <a:schemeClr val="bg1"/>
              </a:solidFill>
              <a:latin typeface="Bodoni MT Black" panose="02070A03080606020203" pitchFamily="18" charset="0"/>
              <a:ea typeface="Calibri"/>
              <a:cs typeface="Calibri"/>
            </a:rPr>
            <a:pPr marL="0" indent="0" algn="l"/>
            <a:t> $29,358,677 </a:t>
          </a:fld>
          <a:endParaRPr lang="en-US" sz="1600" b="0" i="0" u="none" strike="noStrike">
            <a:solidFill>
              <a:schemeClr val="bg1"/>
            </a:solidFill>
            <a:latin typeface="Bodoni MT Black" panose="02070A03080606020203" pitchFamily="18" charset="0"/>
            <a:ea typeface="Calibri"/>
            <a:cs typeface="Calibri"/>
          </a:endParaRPr>
        </a:p>
      </xdr:txBody>
    </xdr:sp>
    <xdr:clientData/>
  </xdr:twoCellAnchor>
  <xdr:twoCellAnchor>
    <xdr:from>
      <xdr:col>10</xdr:col>
      <xdr:colOff>319533</xdr:colOff>
      <xdr:row>5</xdr:row>
      <xdr:rowOff>139700</xdr:rowOff>
    </xdr:from>
    <xdr:to>
      <xdr:col>12</xdr:col>
      <xdr:colOff>19050</xdr:colOff>
      <xdr:row>7</xdr:row>
      <xdr:rowOff>133350</xdr:rowOff>
    </xdr:to>
    <xdr:sp macro="" textlink="KPI!B7">
      <xdr:nvSpPr>
        <xdr:cNvPr id="10" name="Rectangle 9">
          <a:extLst>
            <a:ext uri="{FF2B5EF4-FFF2-40B4-BE49-F238E27FC236}">
              <a16:creationId xmlns:a16="http://schemas.microsoft.com/office/drawing/2014/main" id="{F3F3B776-61A3-4C70-B727-A0BF1DE768C0}"/>
            </a:ext>
          </a:extLst>
        </xdr:cNvPr>
        <xdr:cNvSpPr/>
      </xdr:nvSpPr>
      <xdr:spPr>
        <a:xfrm>
          <a:off x="6415533" y="1060450"/>
          <a:ext cx="918717"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marL="0" indent="0" algn="l"/>
          <a:fld id="{0C6DB468-F622-4A99-A7A9-E508C7F90BE4}" type="TxLink">
            <a:rPr lang="en-US" sz="1600" b="0" i="0" u="none" strike="noStrike">
              <a:solidFill>
                <a:schemeClr val="bg1"/>
              </a:solidFill>
              <a:latin typeface="Bodoni MT Black" panose="02070A03080606020203" pitchFamily="18" charset="0"/>
              <a:ea typeface="Calibri"/>
              <a:cs typeface="Calibri"/>
            </a:rPr>
            <a:pPr marL="0" indent="0" algn="l"/>
            <a:t> $654 </a:t>
          </a:fld>
          <a:endParaRPr lang="en-US" sz="1600" b="0" i="0" u="none" strike="noStrike">
            <a:solidFill>
              <a:schemeClr val="bg1"/>
            </a:solidFill>
            <a:latin typeface="Bodoni MT Black" panose="02070A03080606020203" pitchFamily="18" charset="0"/>
            <a:ea typeface="Calibri"/>
            <a:cs typeface="Calibri"/>
          </a:endParaRPr>
        </a:p>
      </xdr:txBody>
    </xdr:sp>
    <xdr:clientData/>
  </xdr:twoCellAnchor>
  <xdr:twoCellAnchor editAs="oneCell">
    <xdr:from>
      <xdr:col>0</xdr:col>
      <xdr:colOff>158750</xdr:colOff>
      <xdr:row>9</xdr:row>
      <xdr:rowOff>114300</xdr:rowOff>
    </xdr:from>
    <xdr:to>
      <xdr:col>4</xdr:col>
      <xdr:colOff>63500</xdr:colOff>
      <xdr:row>17</xdr:row>
      <xdr:rowOff>12700</xdr:rowOff>
    </xdr:to>
    <mc:AlternateContent xmlns:mc="http://schemas.openxmlformats.org/markup-compatibility/2006" xmlns:tsle="http://schemas.microsoft.com/office/drawing/2012/timeslicer">
      <mc:Choice Requires="tsle">
        <xdr:graphicFrame macro="">
          <xdr:nvGraphicFramePr>
            <xdr:cNvPr id="11" name="Date Field 2">
              <a:extLst>
                <a:ext uri="{FF2B5EF4-FFF2-40B4-BE49-F238E27FC236}">
                  <a16:creationId xmlns:a16="http://schemas.microsoft.com/office/drawing/2014/main" id="{81C3559D-D8A9-49DB-AACE-6F9B562D9557}"/>
                </a:ext>
              </a:extLst>
            </xdr:cNvPr>
            <xdr:cNvGraphicFramePr/>
          </xdr:nvGraphicFramePr>
          <xdr:xfrm>
            <a:off x="0" y="0"/>
            <a:ext cx="0" cy="0"/>
          </xdr:xfrm>
          <a:graphic>
            <a:graphicData uri="http://schemas.microsoft.com/office/drawing/2012/timeslicer">
              <tsle:timeslicer name="Date Field 2"/>
            </a:graphicData>
          </a:graphic>
        </xdr:graphicFrame>
      </mc:Choice>
      <mc:Fallback xmlns="">
        <xdr:sp macro="" textlink="">
          <xdr:nvSpPr>
            <xdr:cNvPr id="0" name=""/>
            <xdr:cNvSpPr>
              <a:spLocks noTextEdit="1"/>
            </xdr:cNvSpPr>
          </xdr:nvSpPr>
          <xdr:spPr>
            <a:xfrm>
              <a:off x="158750" y="1771650"/>
              <a:ext cx="260350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4</xdr:col>
      <xdr:colOff>469900</xdr:colOff>
      <xdr:row>14</xdr:row>
      <xdr:rowOff>155574</xdr:rowOff>
    </xdr:from>
    <xdr:to>
      <xdr:col>6</xdr:col>
      <xdr:colOff>165100</xdr:colOff>
      <xdr:row>19</xdr:row>
      <xdr:rowOff>149224</xdr:rowOff>
    </xdr:to>
    <xdr:graphicFrame macro="">
      <xdr:nvGraphicFramePr>
        <xdr:cNvPr id="12" name="Chart 11">
          <a:extLst>
            <a:ext uri="{FF2B5EF4-FFF2-40B4-BE49-F238E27FC236}">
              <a16:creationId xmlns:a16="http://schemas.microsoft.com/office/drawing/2014/main" id="{9ABB74C8-35E5-4078-A46F-F5AB55C01D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25400</xdr:colOff>
      <xdr:row>14</xdr:row>
      <xdr:rowOff>168274</xdr:rowOff>
    </xdr:from>
    <xdr:to>
      <xdr:col>9</xdr:col>
      <xdr:colOff>330200</xdr:colOff>
      <xdr:row>19</xdr:row>
      <xdr:rowOff>161924</xdr:rowOff>
    </xdr:to>
    <xdr:graphicFrame macro="">
      <xdr:nvGraphicFramePr>
        <xdr:cNvPr id="13" name="Chart 12">
          <a:extLst>
            <a:ext uri="{FF2B5EF4-FFF2-40B4-BE49-F238E27FC236}">
              <a16:creationId xmlns:a16="http://schemas.microsoft.com/office/drawing/2014/main" id="{611DCF45-AE21-4110-876A-1A9F39E9CC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266700</xdr:colOff>
      <xdr:row>9</xdr:row>
      <xdr:rowOff>63500</xdr:rowOff>
    </xdr:from>
    <xdr:to>
      <xdr:col>9</xdr:col>
      <xdr:colOff>514350</xdr:colOff>
      <xdr:row>20</xdr:row>
      <xdr:rowOff>44450</xdr:rowOff>
    </xdr:to>
    <xdr:sp macro="" textlink="">
      <xdr:nvSpPr>
        <xdr:cNvPr id="14" name="Rectangle: Rounded Corners 13">
          <a:extLst>
            <a:ext uri="{FF2B5EF4-FFF2-40B4-BE49-F238E27FC236}">
              <a16:creationId xmlns:a16="http://schemas.microsoft.com/office/drawing/2014/main" id="{EF094BDA-D0D3-4799-9D2E-FCD553EB04AE}"/>
            </a:ext>
          </a:extLst>
        </xdr:cNvPr>
        <xdr:cNvSpPr/>
      </xdr:nvSpPr>
      <xdr:spPr>
        <a:xfrm>
          <a:off x="2705100" y="1720850"/>
          <a:ext cx="3295650" cy="2006600"/>
        </a:xfrm>
        <a:prstGeom prst="roundRect">
          <a:avLst/>
        </a:prstGeom>
        <a:noFill/>
        <a:effectLst>
          <a:glow rad="127000">
            <a:schemeClr val="bg1"/>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4" algn="l"/>
          <a:endParaRPr lang="en-US" sz="1100">
            <a:solidFill>
              <a:schemeClr val="bg1"/>
            </a:solidFill>
          </a:endParaRPr>
        </a:p>
      </xdr:txBody>
    </xdr:sp>
    <xdr:clientData/>
  </xdr:twoCellAnchor>
  <xdr:twoCellAnchor editAs="oneCell">
    <xdr:from>
      <xdr:col>7</xdr:col>
      <xdr:colOff>355600</xdr:colOff>
      <xdr:row>16</xdr:row>
      <xdr:rowOff>79375</xdr:rowOff>
    </xdr:from>
    <xdr:to>
      <xdr:col>8</xdr:col>
      <xdr:colOff>111760</xdr:colOff>
      <xdr:row>18</xdr:row>
      <xdr:rowOff>76835</xdr:rowOff>
    </xdr:to>
    <xdr:pic>
      <xdr:nvPicPr>
        <xdr:cNvPr id="15" name="Graphic 14" descr="Male profile with solid fill">
          <a:extLst>
            <a:ext uri="{FF2B5EF4-FFF2-40B4-BE49-F238E27FC236}">
              <a16:creationId xmlns:a16="http://schemas.microsoft.com/office/drawing/2014/main" id="{50CC9D3F-1DBD-4211-AFD2-CAFAA2F712BB}"/>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4622800" y="3025775"/>
          <a:ext cx="365760" cy="365760"/>
        </a:xfrm>
        <a:prstGeom prst="rect">
          <a:avLst/>
        </a:prstGeom>
      </xdr:spPr>
    </xdr:pic>
    <xdr:clientData/>
  </xdr:twoCellAnchor>
  <xdr:twoCellAnchor editAs="oneCell">
    <xdr:from>
      <xdr:col>6</xdr:col>
      <xdr:colOff>48400</xdr:colOff>
      <xdr:row>16</xdr:row>
      <xdr:rowOff>85725</xdr:rowOff>
    </xdr:from>
    <xdr:to>
      <xdr:col>6</xdr:col>
      <xdr:colOff>414160</xdr:colOff>
      <xdr:row>18</xdr:row>
      <xdr:rowOff>83185</xdr:rowOff>
    </xdr:to>
    <xdr:pic>
      <xdr:nvPicPr>
        <xdr:cNvPr id="16" name="Graphic 15" descr="Female Profile with solid fill">
          <a:extLst>
            <a:ext uri="{FF2B5EF4-FFF2-40B4-BE49-F238E27FC236}">
              <a16:creationId xmlns:a16="http://schemas.microsoft.com/office/drawing/2014/main" id="{AC9F0E81-75DA-4DD0-A65D-81B2E5D27DA9}"/>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706000" y="3032125"/>
          <a:ext cx="365760" cy="365760"/>
        </a:xfrm>
        <a:prstGeom prst="rect">
          <a:avLst/>
        </a:prstGeom>
      </xdr:spPr>
    </xdr:pic>
    <xdr:clientData/>
  </xdr:twoCellAnchor>
  <xdr:twoCellAnchor>
    <xdr:from>
      <xdr:col>0</xdr:col>
      <xdr:colOff>107950</xdr:colOff>
      <xdr:row>0</xdr:row>
      <xdr:rowOff>101600</xdr:rowOff>
    </xdr:from>
    <xdr:to>
      <xdr:col>16</xdr:col>
      <xdr:colOff>393700</xdr:colOff>
      <xdr:row>3</xdr:row>
      <xdr:rowOff>57150</xdr:rowOff>
    </xdr:to>
    <xdr:sp macro="" textlink="">
      <xdr:nvSpPr>
        <xdr:cNvPr id="17" name="TextBox 16">
          <a:extLst>
            <a:ext uri="{FF2B5EF4-FFF2-40B4-BE49-F238E27FC236}">
              <a16:creationId xmlns:a16="http://schemas.microsoft.com/office/drawing/2014/main" id="{E7550EE5-410A-4DC4-AEC1-FD568C1DAD9B}"/>
            </a:ext>
          </a:extLst>
        </xdr:cNvPr>
        <xdr:cNvSpPr txBox="1"/>
      </xdr:nvSpPr>
      <xdr:spPr>
        <a:xfrm>
          <a:off x="107950" y="101600"/>
          <a:ext cx="10039350" cy="508000"/>
        </a:xfrm>
        <a:prstGeom prst="rect">
          <a:avLst/>
        </a:prstGeom>
        <a:solidFill>
          <a:schemeClr val="bg2">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3200" b="1" u="none">
              <a:solidFill>
                <a:srgbClr val="002060"/>
              </a:solidFill>
              <a:latin typeface="Bell MT" panose="02020503060305020303" pitchFamily="18" charset="0"/>
            </a:rPr>
            <a:t>Performance by Products, Customers, Region</a:t>
          </a:r>
        </a:p>
      </xdr:txBody>
    </xdr:sp>
    <xdr:clientData/>
  </xdr:twoCellAnchor>
  <xdr:twoCellAnchor>
    <xdr:from>
      <xdr:col>5</xdr:col>
      <xdr:colOff>120650</xdr:colOff>
      <xdr:row>16</xdr:row>
      <xdr:rowOff>133350</xdr:rowOff>
    </xdr:from>
    <xdr:to>
      <xdr:col>5</xdr:col>
      <xdr:colOff>539750</xdr:colOff>
      <xdr:row>17</xdr:row>
      <xdr:rowOff>139700</xdr:rowOff>
    </xdr:to>
    <xdr:sp macro="" textlink="Gender!B9">
      <xdr:nvSpPr>
        <xdr:cNvPr id="18" name="TextBox 17">
          <a:extLst>
            <a:ext uri="{FF2B5EF4-FFF2-40B4-BE49-F238E27FC236}">
              <a16:creationId xmlns:a16="http://schemas.microsoft.com/office/drawing/2014/main" id="{C584A332-8B9E-4944-8A88-F252A42474A3}"/>
            </a:ext>
          </a:extLst>
        </xdr:cNvPr>
        <xdr:cNvSpPr txBox="1"/>
      </xdr:nvSpPr>
      <xdr:spPr>
        <a:xfrm>
          <a:off x="3168650" y="3079750"/>
          <a:ext cx="41910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DA30B42-209E-4973-B257-7F6A77AD3A41}" type="TxLink">
            <a:rPr lang="en-US" sz="800" b="1" i="0" u="none" strike="noStrike">
              <a:solidFill>
                <a:schemeClr val="bg1"/>
              </a:solidFill>
              <a:latin typeface="Calibri"/>
              <a:ea typeface="Calibri"/>
              <a:cs typeface="Calibri"/>
            </a:rPr>
            <a:pPr/>
            <a:t>9133</a:t>
          </a:fld>
          <a:endParaRPr lang="en-US" sz="800" b="1">
            <a:solidFill>
              <a:schemeClr val="bg1"/>
            </a:solidFill>
          </a:endParaRPr>
        </a:p>
      </xdr:txBody>
    </xdr:sp>
    <xdr:clientData/>
  </xdr:twoCellAnchor>
  <xdr:twoCellAnchor>
    <xdr:from>
      <xdr:col>5</xdr:col>
      <xdr:colOff>336550</xdr:colOff>
      <xdr:row>10</xdr:row>
      <xdr:rowOff>38100</xdr:rowOff>
    </xdr:from>
    <xdr:to>
      <xdr:col>9</xdr:col>
      <xdr:colOff>38100</xdr:colOff>
      <xdr:row>11</xdr:row>
      <xdr:rowOff>57150</xdr:rowOff>
    </xdr:to>
    <xdr:sp macro="" textlink="">
      <xdr:nvSpPr>
        <xdr:cNvPr id="19" name="TextBox 18">
          <a:extLst>
            <a:ext uri="{FF2B5EF4-FFF2-40B4-BE49-F238E27FC236}">
              <a16:creationId xmlns:a16="http://schemas.microsoft.com/office/drawing/2014/main" id="{956B215B-0AB9-4B3D-B0C1-A14080D4E272}"/>
            </a:ext>
          </a:extLst>
        </xdr:cNvPr>
        <xdr:cNvSpPr txBox="1"/>
      </xdr:nvSpPr>
      <xdr:spPr>
        <a:xfrm>
          <a:off x="3384550" y="1879600"/>
          <a:ext cx="2139950" cy="203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u="sng">
              <a:solidFill>
                <a:schemeClr val="bg1"/>
              </a:solidFill>
              <a:latin typeface="Bodoni MT Black" panose="02070A03080606020203" pitchFamily="18" charset="0"/>
            </a:rPr>
            <a:t>Total Customers</a:t>
          </a:r>
          <a:r>
            <a:rPr lang="en-US" sz="1000" u="sng" baseline="0">
              <a:solidFill>
                <a:schemeClr val="bg1"/>
              </a:solidFill>
              <a:latin typeface="Bodoni MT Black" panose="02070A03080606020203" pitchFamily="18" charset="0"/>
            </a:rPr>
            <a:t> by Gender</a:t>
          </a:r>
          <a:endParaRPr lang="en-US" sz="1000" u="sng">
            <a:solidFill>
              <a:schemeClr val="bg1"/>
            </a:solidFill>
            <a:latin typeface="Bodoni MT Black" panose="02070A03080606020203" pitchFamily="18" charset="0"/>
          </a:endParaRPr>
        </a:p>
      </xdr:txBody>
    </xdr:sp>
    <xdr:clientData/>
  </xdr:twoCellAnchor>
  <xdr:twoCellAnchor editAs="oneCell">
    <xdr:from>
      <xdr:col>5</xdr:col>
      <xdr:colOff>438150</xdr:colOff>
      <xdr:row>12</xdr:row>
      <xdr:rowOff>38100</xdr:rowOff>
    </xdr:from>
    <xdr:to>
      <xdr:col>8</xdr:col>
      <xdr:colOff>393700</xdr:colOff>
      <xdr:row>15</xdr:row>
      <xdr:rowOff>55880</xdr:rowOff>
    </xdr:to>
    <mc:AlternateContent xmlns:mc="http://schemas.openxmlformats.org/markup-compatibility/2006" xmlns:a14="http://schemas.microsoft.com/office/drawing/2010/main">
      <mc:Choice Requires="a14">
        <xdr:graphicFrame macro="">
          <xdr:nvGraphicFramePr>
            <xdr:cNvPr id="20" name="Gender 1">
              <a:extLst>
                <a:ext uri="{FF2B5EF4-FFF2-40B4-BE49-F238E27FC236}">
                  <a16:creationId xmlns:a16="http://schemas.microsoft.com/office/drawing/2014/main" id="{55806D7D-7BA2-48DF-8B72-E0BC96CD98C7}"/>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3486150" y="2247900"/>
              <a:ext cx="1784350" cy="5702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107951</xdr:colOff>
      <xdr:row>23</xdr:row>
      <xdr:rowOff>50800</xdr:rowOff>
    </xdr:from>
    <xdr:to>
      <xdr:col>4</xdr:col>
      <xdr:colOff>46991</xdr:colOff>
      <xdr:row>33</xdr:row>
      <xdr:rowOff>165100</xdr:rowOff>
    </xdr:to>
    <mc:AlternateContent xmlns:mc="http://schemas.openxmlformats.org/markup-compatibility/2006" xmlns:a14="http://schemas.microsoft.com/office/drawing/2010/main">
      <mc:Choice Requires="a14">
        <xdr:graphicFrame macro="">
          <xdr:nvGraphicFramePr>
            <xdr:cNvPr id="21" name="EnglishEducation 1">
              <a:extLst>
                <a:ext uri="{FF2B5EF4-FFF2-40B4-BE49-F238E27FC236}">
                  <a16:creationId xmlns:a16="http://schemas.microsoft.com/office/drawing/2014/main" id="{7B0E4655-4543-461F-B16E-F7EF9A30ABC0}"/>
                </a:ext>
              </a:extLst>
            </xdr:cNvPr>
            <xdr:cNvGraphicFramePr/>
          </xdr:nvGraphicFramePr>
          <xdr:xfrm>
            <a:off x="0" y="0"/>
            <a:ext cx="0" cy="0"/>
          </xdr:xfrm>
          <a:graphic>
            <a:graphicData uri="http://schemas.microsoft.com/office/drawing/2010/slicer">
              <sle:slicer xmlns:sle="http://schemas.microsoft.com/office/drawing/2010/slicer" name="EnglishEducation 1"/>
            </a:graphicData>
          </a:graphic>
        </xdr:graphicFrame>
      </mc:Choice>
      <mc:Fallback xmlns="">
        <xdr:sp macro="" textlink="">
          <xdr:nvSpPr>
            <xdr:cNvPr id="0" name=""/>
            <xdr:cNvSpPr>
              <a:spLocks noTextEdit="1"/>
            </xdr:cNvSpPr>
          </xdr:nvSpPr>
          <xdr:spPr>
            <a:xfrm>
              <a:off x="107951" y="4286250"/>
              <a:ext cx="2377440" cy="1816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368300</xdr:colOff>
      <xdr:row>9</xdr:row>
      <xdr:rowOff>107950</xdr:rowOff>
    </xdr:from>
    <xdr:to>
      <xdr:col>16</xdr:col>
      <xdr:colOff>241300</xdr:colOff>
      <xdr:row>19</xdr:row>
      <xdr:rowOff>127000</xdr:rowOff>
    </xdr:to>
    <xdr:graphicFrame macro="">
      <xdr:nvGraphicFramePr>
        <xdr:cNvPr id="22" name="Chart 21">
          <a:extLst>
            <a:ext uri="{FF2B5EF4-FFF2-40B4-BE49-F238E27FC236}">
              <a16:creationId xmlns:a16="http://schemas.microsoft.com/office/drawing/2014/main" id="{12D707B6-51E4-4299-BA78-665DCB00CD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146050</xdr:colOff>
      <xdr:row>9</xdr:row>
      <xdr:rowOff>95250</xdr:rowOff>
    </xdr:from>
    <xdr:to>
      <xdr:col>16</xdr:col>
      <xdr:colOff>412750</xdr:colOff>
      <xdr:row>20</xdr:row>
      <xdr:rowOff>38100</xdr:rowOff>
    </xdr:to>
    <xdr:sp macro="" textlink="">
      <xdr:nvSpPr>
        <xdr:cNvPr id="23" name="Rectangle: Rounded Corners 22">
          <a:extLst>
            <a:ext uri="{FF2B5EF4-FFF2-40B4-BE49-F238E27FC236}">
              <a16:creationId xmlns:a16="http://schemas.microsoft.com/office/drawing/2014/main" id="{08C62E07-13BB-4CB3-94E4-D86973989925}"/>
            </a:ext>
          </a:extLst>
        </xdr:cNvPr>
        <xdr:cNvSpPr/>
      </xdr:nvSpPr>
      <xdr:spPr>
        <a:xfrm>
          <a:off x="6242050" y="1752600"/>
          <a:ext cx="3924300" cy="1968500"/>
        </a:xfrm>
        <a:prstGeom prst="roundRect">
          <a:avLst/>
        </a:prstGeom>
        <a:noFill/>
        <a:effectLst>
          <a:glow rad="127000">
            <a:schemeClr val="bg1"/>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4" algn="l"/>
          <a:endParaRPr lang="en-US" sz="1100">
            <a:solidFill>
              <a:schemeClr val="bg1"/>
            </a:solidFill>
          </a:endParaRPr>
        </a:p>
      </xdr:txBody>
    </xdr:sp>
    <xdr:clientData/>
  </xdr:twoCellAnchor>
  <xdr:twoCellAnchor>
    <xdr:from>
      <xdr:col>4</xdr:col>
      <xdr:colOff>171450</xdr:colOff>
      <xdr:row>21</xdr:row>
      <xdr:rowOff>114300</xdr:rowOff>
    </xdr:from>
    <xdr:to>
      <xdr:col>9</xdr:col>
      <xdr:colOff>552450</xdr:colOff>
      <xdr:row>34</xdr:row>
      <xdr:rowOff>0</xdr:rowOff>
    </xdr:to>
    <xdr:sp macro="" textlink="">
      <xdr:nvSpPr>
        <xdr:cNvPr id="24" name="Rectangle: Rounded Corners 23">
          <a:extLst>
            <a:ext uri="{FF2B5EF4-FFF2-40B4-BE49-F238E27FC236}">
              <a16:creationId xmlns:a16="http://schemas.microsoft.com/office/drawing/2014/main" id="{D824B813-513B-4A47-9E77-F0DFB61F275E}"/>
            </a:ext>
          </a:extLst>
        </xdr:cNvPr>
        <xdr:cNvSpPr/>
      </xdr:nvSpPr>
      <xdr:spPr>
        <a:xfrm>
          <a:off x="2609850" y="3981450"/>
          <a:ext cx="3429000" cy="2279650"/>
        </a:xfrm>
        <a:prstGeom prst="roundRect">
          <a:avLst/>
        </a:prstGeom>
        <a:noFill/>
        <a:effectLst>
          <a:glow rad="127000">
            <a:schemeClr val="bg1"/>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4" algn="l"/>
          <a:endParaRPr lang="en-US" sz="1100">
            <a:solidFill>
              <a:schemeClr val="bg1"/>
            </a:solidFill>
          </a:endParaRPr>
        </a:p>
      </xdr:txBody>
    </xdr:sp>
    <xdr:clientData/>
  </xdr:twoCellAnchor>
  <xdr:twoCellAnchor>
    <xdr:from>
      <xdr:col>4</xdr:col>
      <xdr:colOff>292100</xdr:colOff>
      <xdr:row>22</xdr:row>
      <xdr:rowOff>6350</xdr:rowOff>
    </xdr:from>
    <xdr:to>
      <xdr:col>9</xdr:col>
      <xdr:colOff>387350</xdr:colOff>
      <xdr:row>32</xdr:row>
      <xdr:rowOff>165100</xdr:rowOff>
    </xdr:to>
    <xdr:graphicFrame macro="">
      <xdr:nvGraphicFramePr>
        <xdr:cNvPr id="25" name="Chart 24">
          <a:extLst>
            <a:ext uri="{FF2B5EF4-FFF2-40B4-BE49-F238E27FC236}">
              <a16:creationId xmlns:a16="http://schemas.microsoft.com/office/drawing/2014/main" id="{27DBF275-BF3D-4D73-9E2D-DEF68AA98B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146050</xdr:colOff>
      <xdr:row>18</xdr:row>
      <xdr:rowOff>12700</xdr:rowOff>
    </xdr:from>
    <xdr:to>
      <xdr:col>4</xdr:col>
      <xdr:colOff>85090</xdr:colOff>
      <xdr:row>22</xdr:row>
      <xdr:rowOff>25400</xdr:rowOff>
    </xdr:to>
    <mc:AlternateContent xmlns:mc="http://schemas.openxmlformats.org/markup-compatibility/2006" xmlns:a14="http://schemas.microsoft.com/office/drawing/2010/main">
      <mc:Choice Requires="a14">
        <xdr:graphicFrame macro="">
          <xdr:nvGraphicFramePr>
            <xdr:cNvPr id="26" name="MarriedaritalSingletatuSingle 1">
              <a:extLst>
                <a:ext uri="{FF2B5EF4-FFF2-40B4-BE49-F238E27FC236}">
                  <a16:creationId xmlns:a16="http://schemas.microsoft.com/office/drawing/2014/main" id="{048F4DB1-E79B-4FA5-95A5-2B00022C3D06}"/>
                </a:ext>
              </a:extLst>
            </xdr:cNvPr>
            <xdr:cNvGraphicFramePr/>
          </xdr:nvGraphicFramePr>
          <xdr:xfrm>
            <a:off x="0" y="0"/>
            <a:ext cx="0" cy="0"/>
          </xdr:xfrm>
          <a:graphic>
            <a:graphicData uri="http://schemas.microsoft.com/office/drawing/2010/slicer">
              <sle:slicer xmlns:sle="http://schemas.microsoft.com/office/drawing/2010/slicer" name="MarriedaritalSingletatuSingle 1"/>
            </a:graphicData>
          </a:graphic>
        </xdr:graphicFrame>
      </mc:Choice>
      <mc:Fallback xmlns="">
        <xdr:sp macro="" textlink="">
          <xdr:nvSpPr>
            <xdr:cNvPr id="0" name=""/>
            <xdr:cNvSpPr>
              <a:spLocks noTextEdit="1"/>
            </xdr:cNvSpPr>
          </xdr:nvSpPr>
          <xdr:spPr>
            <a:xfrm>
              <a:off x="146050" y="3327400"/>
              <a:ext cx="2377440" cy="749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14</xdr:col>
      <xdr:colOff>139700</xdr:colOff>
      <xdr:row>4</xdr:row>
      <xdr:rowOff>31750</xdr:rowOff>
    </xdr:from>
    <xdr:ext cx="1107511" cy="299097"/>
    <xdr:sp macro="" textlink="">
      <xdr:nvSpPr>
        <xdr:cNvPr id="27" name="Rectangle 26">
          <a:extLst>
            <a:ext uri="{FF2B5EF4-FFF2-40B4-BE49-F238E27FC236}">
              <a16:creationId xmlns:a16="http://schemas.microsoft.com/office/drawing/2014/main" id="{22F73BD1-8447-4250-99DA-A9A71E5596C2}"/>
            </a:ext>
          </a:extLst>
        </xdr:cNvPr>
        <xdr:cNvSpPr/>
      </xdr:nvSpPr>
      <xdr:spPr>
        <a:xfrm>
          <a:off x="8674100" y="768350"/>
          <a:ext cx="1107511" cy="299097"/>
        </a:xfrm>
        <a:prstGeom prst="rect">
          <a:avLst/>
        </a:prstGeom>
        <a:noFill/>
      </xdr:spPr>
      <xdr:txBody>
        <a:bodyPr wrap="none" lIns="91440" tIns="45720" rIns="91440" bIns="45720">
          <a:noAutofit/>
        </a:bodyPr>
        <a:lstStyle/>
        <a:p>
          <a:pPr marL="0" indent="0" algn="ctr"/>
          <a:r>
            <a:rPr lang="en-US" sz="1050" b="0" cap="none" spc="0">
              <a:ln w="0"/>
              <a:solidFill>
                <a:schemeClr val="tx1"/>
              </a:solidFill>
              <a:effectLst>
                <a:outerShdw blurRad="38100" dist="19050" dir="2700000" algn="tl" rotWithShape="0">
                  <a:schemeClr val="dk1">
                    <a:alpha val="40000"/>
                  </a:schemeClr>
                </a:outerShdw>
              </a:effectLst>
              <a:latin typeface="Arial Black" panose="020B0A04020102020204" pitchFamily="34" charset="0"/>
              <a:ea typeface="+mn-ea"/>
              <a:cs typeface="+mn-cs"/>
            </a:rPr>
            <a:t>Total Product</a:t>
          </a:r>
        </a:p>
      </xdr:txBody>
    </xdr:sp>
    <xdr:clientData/>
  </xdr:oneCellAnchor>
  <xdr:twoCellAnchor>
    <xdr:from>
      <xdr:col>14</xdr:col>
      <xdr:colOff>190501</xdr:colOff>
      <xdr:row>5</xdr:row>
      <xdr:rowOff>146050</xdr:rowOff>
    </xdr:from>
    <xdr:to>
      <xdr:col>15</xdr:col>
      <xdr:colOff>349251</xdr:colOff>
      <xdr:row>7</xdr:row>
      <xdr:rowOff>139700</xdr:rowOff>
    </xdr:to>
    <xdr:sp macro="" textlink="KPI!F7">
      <xdr:nvSpPr>
        <xdr:cNvPr id="28" name="Rectangle 27">
          <a:extLst>
            <a:ext uri="{FF2B5EF4-FFF2-40B4-BE49-F238E27FC236}">
              <a16:creationId xmlns:a16="http://schemas.microsoft.com/office/drawing/2014/main" id="{4260FD5C-37B9-430C-B725-184A248F2524}"/>
            </a:ext>
          </a:extLst>
        </xdr:cNvPr>
        <xdr:cNvSpPr/>
      </xdr:nvSpPr>
      <xdr:spPr>
        <a:xfrm>
          <a:off x="8724901" y="1066800"/>
          <a:ext cx="768350"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marL="0" indent="0" algn="l"/>
          <a:fld id="{4D35A000-7D83-4C43-8B24-D84DB1E327D7}" type="TxLink">
            <a:rPr lang="en-US" sz="1600" b="0" i="0" u="none" strike="noStrike">
              <a:solidFill>
                <a:schemeClr val="bg1"/>
              </a:solidFill>
              <a:latin typeface="Bodoni MT Black" panose="02070A03080606020203" pitchFamily="18" charset="0"/>
              <a:ea typeface="Calibri"/>
              <a:cs typeface="Calibri"/>
            </a:rPr>
            <a:pPr marL="0" indent="0" algn="l"/>
            <a:t>606</a:t>
          </a:fld>
          <a:endParaRPr lang="en-US" sz="1600" b="0" i="0" u="none" strike="noStrike">
            <a:solidFill>
              <a:schemeClr val="bg1"/>
            </a:solidFill>
            <a:latin typeface="Bodoni MT Black" panose="02070A03080606020203" pitchFamily="18" charset="0"/>
            <a:ea typeface="Calibri"/>
            <a:cs typeface="Calibri"/>
          </a:endParaRPr>
        </a:p>
      </xdr:txBody>
    </xdr:sp>
    <xdr:clientData/>
  </xdr:twoCellAnchor>
  <xdr:twoCellAnchor>
    <xdr:from>
      <xdr:col>10</xdr:col>
      <xdr:colOff>361950</xdr:colOff>
      <xdr:row>22</xdr:row>
      <xdr:rowOff>95250</xdr:rowOff>
    </xdr:from>
    <xdr:to>
      <xdr:col>16</xdr:col>
      <xdr:colOff>203200</xdr:colOff>
      <xdr:row>33</xdr:row>
      <xdr:rowOff>95250</xdr:rowOff>
    </xdr:to>
    <xdr:graphicFrame macro="">
      <xdr:nvGraphicFramePr>
        <xdr:cNvPr id="29" name="Chart 28">
          <a:extLst>
            <a:ext uri="{FF2B5EF4-FFF2-40B4-BE49-F238E27FC236}">
              <a16:creationId xmlns:a16="http://schemas.microsoft.com/office/drawing/2014/main" id="{03F83D55-8332-4215-8F23-3C584E6CDE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158750</xdr:colOff>
      <xdr:row>21</xdr:row>
      <xdr:rowOff>101600</xdr:rowOff>
    </xdr:from>
    <xdr:to>
      <xdr:col>16</xdr:col>
      <xdr:colOff>393700</xdr:colOff>
      <xdr:row>34</xdr:row>
      <xdr:rowOff>38100</xdr:rowOff>
    </xdr:to>
    <xdr:sp macro="" textlink="">
      <xdr:nvSpPr>
        <xdr:cNvPr id="30" name="Rectangle: Rounded Corners 29">
          <a:extLst>
            <a:ext uri="{FF2B5EF4-FFF2-40B4-BE49-F238E27FC236}">
              <a16:creationId xmlns:a16="http://schemas.microsoft.com/office/drawing/2014/main" id="{90674BBD-7320-4F43-88D1-53FB1697B3E7}"/>
            </a:ext>
          </a:extLst>
        </xdr:cNvPr>
        <xdr:cNvSpPr/>
      </xdr:nvSpPr>
      <xdr:spPr>
        <a:xfrm>
          <a:off x="6254750" y="3968750"/>
          <a:ext cx="3892550" cy="2330450"/>
        </a:xfrm>
        <a:prstGeom prst="roundRect">
          <a:avLst/>
        </a:prstGeom>
        <a:noFill/>
        <a:effectLst>
          <a:glow rad="127000">
            <a:schemeClr val="bg1"/>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4" algn="l"/>
          <a:endParaRPr lang="en-US" sz="1100">
            <a:solidFill>
              <a:schemeClr val="bg1"/>
            </a:solidFill>
          </a:endParaRPr>
        </a:p>
      </xdr:txBody>
    </xdr:sp>
    <xdr:clientData/>
  </xdr:twoCellAnchor>
  <xdr:twoCellAnchor editAs="oneCell">
    <xdr:from>
      <xdr:col>2</xdr:col>
      <xdr:colOff>63500</xdr:colOff>
      <xdr:row>5</xdr:row>
      <xdr:rowOff>88900</xdr:rowOff>
    </xdr:from>
    <xdr:to>
      <xdr:col>2</xdr:col>
      <xdr:colOff>520700</xdr:colOff>
      <xdr:row>7</xdr:row>
      <xdr:rowOff>82550</xdr:rowOff>
    </xdr:to>
    <xdr:pic>
      <xdr:nvPicPr>
        <xdr:cNvPr id="31" name="Graphic 30" descr="Group of women with solid fill">
          <a:extLst>
            <a:ext uri="{FF2B5EF4-FFF2-40B4-BE49-F238E27FC236}">
              <a16:creationId xmlns:a16="http://schemas.microsoft.com/office/drawing/2014/main" id="{0F440091-DA27-4597-8D26-50B5B100670A}"/>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1282700" y="1009650"/>
          <a:ext cx="457200" cy="361950"/>
        </a:xfrm>
        <a:prstGeom prst="rect">
          <a:avLst/>
        </a:prstGeom>
      </xdr:spPr>
    </xdr:pic>
    <xdr:clientData/>
  </xdr:twoCellAnchor>
  <xdr:twoCellAnchor editAs="oneCell">
    <xdr:from>
      <xdr:col>5</xdr:col>
      <xdr:colOff>361950</xdr:colOff>
      <xdr:row>5</xdr:row>
      <xdr:rowOff>63500</xdr:rowOff>
    </xdr:from>
    <xdr:to>
      <xdr:col>6</xdr:col>
      <xdr:colOff>165100</xdr:colOff>
      <xdr:row>7</xdr:row>
      <xdr:rowOff>107950</xdr:rowOff>
    </xdr:to>
    <xdr:pic>
      <xdr:nvPicPr>
        <xdr:cNvPr id="32" name="Graphic 31" descr="Bar graph with upward trend with solid fill">
          <a:extLst>
            <a:ext uri="{FF2B5EF4-FFF2-40B4-BE49-F238E27FC236}">
              <a16:creationId xmlns:a16="http://schemas.microsoft.com/office/drawing/2014/main" id="{EA22EB55-11C0-4A86-8EA1-734C4DAEFA1F}"/>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flipH="1">
          <a:off x="3409950" y="984250"/>
          <a:ext cx="412750" cy="412750"/>
        </a:xfrm>
        <a:prstGeom prst="rect">
          <a:avLst/>
        </a:prstGeom>
      </xdr:spPr>
    </xdr:pic>
    <xdr:clientData/>
  </xdr:twoCellAnchor>
  <xdr:twoCellAnchor editAs="oneCell">
    <xdr:from>
      <xdr:col>8</xdr:col>
      <xdr:colOff>558800</xdr:colOff>
      <xdr:row>4</xdr:row>
      <xdr:rowOff>177800</xdr:rowOff>
    </xdr:from>
    <xdr:to>
      <xdr:col>9</xdr:col>
      <xdr:colOff>419100</xdr:colOff>
      <xdr:row>7</xdr:row>
      <xdr:rowOff>95250</xdr:rowOff>
    </xdr:to>
    <xdr:pic>
      <xdr:nvPicPr>
        <xdr:cNvPr id="33" name="Graphic 32" descr="Money with solid fill">
          <a:extLst>
            <a:ext uri="{FF2B5EF4-FFF2-40B4-BE49-F238E27FC236}">
              <a16:creationId xmlns:a16="http://schemas.microsoft.com/office/drawing/2014/main" id="{ED1C2E87-9A07-411E-8839-0210F1D9CEC7}"/>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5435600" y="914400"/>
          <a:ext cx="469900" cy="469900"/>
        </a:xfrm>
        <a:prstGeom prst="rect">
          <a:avLst/>
        </a:prstGeom>
      </xdr:spPr>
    </xdr:pic>
    <xdr:clientData/>
  </xdr:twoCellAnchor>
  <xdr:twoCellAnchor editAs="oneCell">
    <xdr:from>
      <xdr:col>15</xdr:col>
      <xdr:colOff>196850</xdr:colOff>
      <xdr:row>5</xdr:row>
      <xdr:rowOff>106052</xdr:rowOff>
    </xdr:from>
    <xdr:to>
      <xdr:col>16</xdr:col>
      <xdr:colOff>11936</xdr:colOff>
      <xdr:row>7</xdr:row>
      <xdr:rowOff>125868</xdr:rowOff>
    </xdr:to>
    <xdr:pic>
      <xdr:nvPicPr>
        <xdr:cNvPr id="34" name="Graphic 33" descr="Books on shelf with solid fill">
          <a:extLst>
            <a:ext uri="{FF2B5EF4-FFF2-40B4-BE49-F238E27FC236}">
              <a16:creationId xmlns:a16="http://schemas.microsoft.com/office/drawing/2014/main" id="{B4693750-2D0D-4BD5-AD4E-D7C430EABDB8}"/>
            </a:ext>
          </a:extLst>
        </xdr:cNvPr>
        <xdr:cNvPicPr>
          <a:picLocks noChangeAspect="1"/>
        </xdr:cNvPicPr>
      </xdr:nvPicPr>
      <xdr:blipFill>
        <a:blip xmlns:r="http://schemas.openxmlformats.org/officeDocument/2006/relationships" r:embed="rId16">
          <a:extLst>
            <a:ext uri="{96DAC541-7B7A-43D3-8B79-37D633B846F1}">
              <asvg:svgBlip xmlns:asvg="http://schemas.microsoft.com/office/drawing/2016/SVG/main" r:embed="rId17"/>
            </a:ext>
          </a:extLst>
        </a:blip>
        <a:stretch>
          <a:fillRect/>
        </a:stretch>
      </xdr:blipFill>
      <xdr:spPr>
        <a:xfrm>
          <a:off x="9340850" y="1026802"/>
          <a:ext cx="424686" cy="388116"/>
        </a:xfrm>
        <a:prstGeom prst="rect">
          <a:avLst/>
        </a:prstGeom>
      </xdr:spPr>
    </xdr:pic>
    <xdr:clientData/>
  </xdr:twoCellAnchor>
  <xdr:twoCellAnchor editAs="oneCell">
    <xdr:from>
      <xdr:col>11</xdr:col>
      <xdr:colOff>609515</xdr:colOff>
      <xdr:row>5</xdr:row>
      <xdr:rowOff>90030</xdr:rowOff>
    </xdr:from>
    <xdr:to>
      <xdr:col>12</xdr:col>
      <xdr:colOff>480370</xdr:colOff>
      <xdr:row>7</xdr:row>
      <xdr:rowOff>160813</xdr:rowOff>
    </xdr:to>
    <xdr:pic>
      <xdr:nvPicPr>
        <xdr:cNvPr id="35" name="Graphic 34" descr="Business Growth with solid fill">
          <a:extLst>
            <a:ext uri="{FF2B5EF4-FFF2-40B4-BE49-F238E27FC236}">
              <a16:creationId xmlns:a16="http://schemas.microsoft.com/office/drawing/2014/main" id="{4B20E1E4-3252-4B37-83F6-F07C139012E0}"/>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rot="226177">
          <a:off x="7315115" y="1010780"/>
          <a:ext cx="480455" cy="439083"/>
        </a:xfrm>
        <a:prstGeom prst="rect">
          <a:avLst/>
        </a:prstGeom>
      </xdr:spPr>
    </xdr:pic>
    <xdr:clientData/>
  </xdr:twoCellAnchor>
  <xdr:twoCellAnchor>
    <xdr:from>
      <xdr:col>3</xdr:col>
      <xdr:colOff>114300</xdr:colOff>
      <xdr:row>5</xdr:row>
      <xdr:rowOff>82550</xdr:rowOff>
    </xdr:from>
    <xdr:to>
      <xdr:col>5</xdr:col>
      <xdr:colOff>575541</xdr:colOff>
      <xdr:row>7</xdr:row>
      <xdr:rowOff>76200</xdr:rowOff>
    </xdr:to>
    <xdr:sp macro="" textlink="KPI!C7">
      <xdr:nvSpPr>
        <xdr:cNvPr id="36" name="Rectangle 35">
          <a:extLst>
            <a:ext uri="{FF2B5EF4-FFF2-40B4-BE49-F238E27FC236}">
              <a16:creationId xmlns:a16="http://schemas.microsoft.com/office/drawing/2014/main" id="{568C3046-19F6-4B06-A517-B7EE3B4A21E3}"/>
            </a:ext>
          </a:extLst>
        </xdr:cNvPr>
        <xdr:cNvSpPr/>
      </xdr:nvSpPr>
      <xdr:spPr>
        <a:xfrm>
          <a:off x="1943100" y="1003300"/>
          <a:ext cx="1680441"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fld id="{61848CC4-FD4C-44DF-B674-A8058C221530}" type="TxLink">
            <a:rPr lang="en-US" sz="1600" b="0" i="0" u="none" strike="noStrike">
              <a:solidFill>
                <a:schemeClr val="bg1"/>
              </a:solidFill>
              <a:latin typeface="Bodoni MT Black" panose="02070A03080606020203" pitchFamily="18" charset="0"/>
              <a:ea typeface="Calibri"/>
              <a:cs typeface="Calibri"/>
            </a:rPr>
            <a:pPr algn="l"/>
            <a:t> $12,080,884 </a:t>
          </a:fld>
          <a:endParaRPr lang="en-US" sz="1600">
            <a:solidFill>
              <a:schemeClr val="bg1"/>
            </a:solidFill>
            <a:latin typeface="Bodoni MT Black" panose="02070A03080606020203" pitchFamily="18" charset="0"/>
          </a:endParaRPr>
        </a:p>
      </xdr:txBody>
    </xdr:sp>
    <xdr:clientData/>
  </xdr:twoCellAnchor>
  <xdr:twoCellAnchor>
    <xdr:from>
      <xdr:col>6</xdr:col>
      <xdr:colOff>298450</xdr:colOff>
      <xdr:row>5</xdr:row>
      <xdr:rowOff>107950</xdr:rowOff>
    </xdr:from>
    <xdr:to>
      <xdr:col>9</xdr:col>
      <xdr:colOff>86591</xdr:colOff>
      <xdr:row>7</xdr:row>
      <xdr:rowOff>101600</xdr:rowOff>
    </xdr:to>
    <xdr:sp macro="" textlink="KPI!D7">
      <xdr:nvSpPr>
        <xdr:cNvPr id="37" name="Rectangle 36">
          <a:extLst>
            <a:ext uri="{FF2B5EF4-FFF2-40B4-BE49-F238E27FC236}">
              <a16:creationId xmlns:a16="http://schemas.microsoft.com/office/drawing/2014/main" id="{9FBA6AD9-F60D-42A4-BFE2-44661A7AAE75}"/>
            </a:ext>
          </a:extLst>
        </xdr:cNvPr>
        <xdr:cNvSpPr/>
      </xdr:nvSpPr>
      <xdr:spPr>
        <a:xfrm>
          <a:off x="3956050" y="1028700"/>
          <a:ext cx="1616941" cy="361950"/>
        </a:xfrm>
        <a:prstGeom prst="rect">
          <a:avLst/>
        </a:prstGeom>
        <a:noFill/>
        <a:ln>
          <a:noFill/>
        </a:ln>
      </xdr:spPr>
      <xdr:style>
        <a:lnRef idx="3">
          <a:schemeClr val="lt1"/>
        </a:lnRef>
        <a:fillRef idx="1">
          <a:schemeClr val="dk1"/>
        </a:fillRef>
        <a:effectRef idx="1">
          <a:schemeClr val="dk1"/>
        </a:effectRef>
        <a:fontRef idx="minor">
          <a:schemeClr val="lt1"/>
        </a:fontRef>
      </xdr:style>
      <xdr:txBody>
        <a:bodyPr vertOverflow="clip" horzOverflow="clip" rtlCol="0" anchor="t"/>
        <a:lstStyle/>
        <a:p>
          <a:pPr algn="l"/>
          <a:fld id="{49370BBC-330F-4CBD-A7FE-67EE69EEABB9}" type="TxLink">
            <a:rPr lang="en-US" sz="1600" b="0" i="0" u="none" strike="noStrike">
              <a:solidFill>
                <a:schemeClr val="bg1"/>
              </a:solidFill>
              <a:latin typeface="Bodoni MT Black" panose="02070A03080606020203" pitchFamily="18" charset="0"/>
              <a:ea typeface="Calibri"/>
              <a:cs typeface="Calibri"/>
            </a:rPr>
            <a:pPr algn="l"/>
            <a:t> $29,358,677 </a:t>
          </a:fld>
          <a:endParaRPr lang="en-US" sz="1600">
            <a:solidFill>
              <a:schemeClr val="bg1"/>
            </a:solidFill>
            <a:latin typeface="Bodoni MT Black" panose="02070A03080606020203" pitchFamily="18" charset="0"/>
          </a:endParaRPr>
        </a:p>
      </xdr:txBody>
    </xdr:sp>
    <xdr:clientData/>
  </xdr:twoCellAnchor>
</xdr:wsDr>
</file>

<file path=xl/drawings/drawing9.xml><?xml version="1.0" encoding="utf-8"?>
<c:userShapes xmlns:c="http://schemas.openxmlformats.org/drawingml/2006/chart">
  <cdr:relSizeAnchor xmlns:cdr="http://schemas.openxmlformats.org/drawingml/2006/chartDrawing">
    <cdr:from>
      <cdr:x>0.29167</cdr:x>
      <cdr:y>0.36806</cdr:y>
    </cdr:from>
    <cdr:to>
      <cdr:x>0.72917</cdr:x>
      <cdr:y>0.58681</cdr:y>
    </cdr:to>
    <cdr:sp macro="" textlink="Gender!$B$10">
      <cdr:nvSpPr>
        <cdr:cNvPr id="6" name="TextBox 32">
          <a:extLst xmlns:a="http://schemas.openxmlformats.org/drawingml/2006/main">
            <a:ext uri="{FF2B5EF4-FFF2-40B4-BE49-F238E27FC236}">
              <a16:creationId xmlns:a16="http://schemas.microsoft.com/office/drawing/2014/main" id="{611D0905-CDC3-E612-DF7E-1794C36DE7F4}"/>
            </a:ext>
          </a:extLst>
        </cdr:cNvPr>
        <cdr:cNvSpPr txBox="1"/>
      </cdr:nvSpPr>
      <cdr:spPr>
        <a:xfrm xmlns:a="http://schemas.openxmlformats.org/drawingml/2006/main">
          <a:off x="266700" y="336550"/>
          <a:ext cx="400050" cy="200026"/>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fld id="{37A17DB8-E16D-46E4-BAC6-4A06725B8011}" type="TxLink">
            <a:rPr lang="en-US" sz="800" b="0" i="0" u="none" strike="noStrike">
              <a:solidFill>
                <a:schemeClr val="bg1"/>
              </a:solidFill>
              <a:latin typeface="Calibri"/>
              <a:ea typeface="Calibri"/>
              <a:cs typeface="Calibri"/>
            </a:rPr>
            <a:pPr/>
            <a:t>9351</a:t>
          </a:fld>
          <a:endParaRPr lang="en-US" sz="800" b="1">
            <a:solidFill>
              <a:schemeClr val="bg1"/>
            </a:solidFill>
          </a:endParaRPr>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8955439813" createdVersion="8" refreshedVersion="8" minRefreshableVersion="3" recordCount="0" supportSubquery="1" supportAdvancedDrill="1" xr:uid="{BA524BB1-1687-41E6-B433-0E2124227513}">
  <cacheSource type="external" connectionId="8"/>
  <cacheFields count="3">
    <cacheField name="[Dimcustomer].[Gender].[Gender]" caption="Gender" numFmtId="0" hierarchy="8" level="1">
      <sharedItems count="2">
        <s v="Female"/>
        <s v="Male"/>
      </sharedItems>
    </cacheField>
    <cacheField name="[Measures].[Count of Customer]" caption="Count of Customer" numFmtId="0" hierarchy="108" level="32767"/>
    <cacheField name="[DimDate].[Date Field (Quarter)].[Date Field (Quarter)]" caption="Date Field (Quarter)" numFmtId="0" hierarchy="48" level="1">
      <sharedItems containsSemiMixedTypes="0" containsNonDate="0" containsString="0"/>
    </cacheField>
  </cacheFields>
  <cacheHierarchies count="13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fieldsUsage count="2">
        <fieldUsage x="-1"/>
        <fieldUsage x="0"/>
      </fieldsUsage>
    </cacheHierarchy>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0" memberValueDatatype="130" unbalanced="0"/>
    <cacheHierarchy uniqueName="[DimDate].[Date Field (Quarter)]" caption="Date Field (Quarter)" attribute="1" defaultMemberUniqueName="[DimDate].[Date Field (Quarter)].[All]" allUniqueName="[DimDate].[Date Field (Quarter)].[All]" dimensionUniqueName="[DimDate]" displayFolder="" count="2" memberValueDatatype="130" unbalanced="0">
      <fieldsUsage count="2">
        <fieldUsage x="-1"/>
        <fieldUsage x="2"/>
      </fieldsUsage>
    </cacheHierarchy>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oneField="1">
      <fieldsUsage count="1">
        <fieldUsage x="1"/>
      </fieldsUsage>
    </cacheHierarchy>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50694443" createdVersion="8" refreshedVersion="8" minRefreshableVersion="3" recordCount="0" supportSubquery="1" supportAdvancedDrill="1" xr:uid="{F1F64A31-E9C5-4D81-89B1-0653EDD55183}">
  <cacheSource type="external" connectionId="8"/>
  <cacheFields count="4">
    <cacheField name="[DimSalesTerritory].[SalesTerritoryRegion].[SalesTerritoryRegion]" caption="SalesTerritoryRegion" numFmtId="0" hierarchy="78" level="1">
      <sharedItems containsSemiMixedTypes="0" containsNonDate="0" containsString="0"/>
    </cacheField>
    <cacheField name="[DimSalesTerritory].[SalesTerritoryCountry].[SalesTerritoryCountry]" caption="SalesTerritoryCountry" numFmtId="0" hierarchy="79" level="1">
      <sharedItems count="6">
        <s v="Australia"/>
        <s v="Canada"/>
        <s v="France"/>
        <s v="Germany"/>
        <s v="United Kingdom"/>
        <s v="United States"/>
      </sharedItems>
    </cacheField>
    <cacheField name="[DimSalesTerritory].[SalesTerritoryGroup].[SalesTerritoryGroup]" caption="SalesTerritoryGroup" numFmtId="0" hierarchy="80" level="1">
      <sharedItems count="3">
        <s v="Europe"/>
        <s v="North America"/>
        <s v="Pacific"/>
      </sharedItems>
    </cacheField>
    <cacheField name="[Measures].[Count of OrderQuantity]" caption="Count of OrderQuantity" numFmtId="0" hierarchy="136" level="32767"/>
  </cacheFields>
  <cacheHierarchies count="13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0" memberValueDatatype="130" unbalanced="0"/>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0"/>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fieldsUsage count="2">
        <fieldUsage x="-1"/>
        <fieldUsage x="2"/>
      </fieldsUsage>
    </cacheHierarchy>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oneField="1" hidden="1">
      <fieldsUsage count="1">
        <fieldUsage x="3"/>
      </fieldsUsage>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51157405" createdVersion="8" refreshedVersion="8" minRefreshableVersion="3" recordCount="0" supportSubquery="1" supportAdvancedDrill="1" xr:uid="{977076D4-72CA-43FD-A48B-2095357223A2}">
  <cacheSource type="external" connectionId="8"/>
  <cacheFields count="4">
    <cacheField name="[DimSalesTerritory].[SalesTerritoryRegion].[SalesTerritoryRegion]" caption="SalesTerritoryRegion" numFmtId="0" hierarchy="78" level="1">
      <sharedItems containsSemiMixedTypes="0" containsNonDate="0" containsString="0"/>
    </cacheField>
    <cacheField name="[DimSalesTerritory].[SalesTerritoryCountry].[SalesTerritoryCountry]" caption="SalesTerritoryCountry" numFmtId="0" hierarchy="79" level="1">
      <sharedItems count="6">
        <s v="Australia"/>
        <s v="Canada"/>
        <s v="France"/>
        <s v="Germany"/>
        <s v="United Kingdom"/>
        <s v="United States"/>
      </sharedItems>
    </cacheField>
    <cacheField name="[DimProduct].[EnglishProductName].[EnglishProductName]" caption="EnglishProductName" numFmtId="0" hierarchy="65" level="1">
      <sharedItems count="4">
        <s v="Adjustable Race"/>
        <s v="Bearing Ball"/>
        <s v="Chain Stays"/>
        <s v="Decal 1"/>
      </sharedItems>
    </cacheField>
    <cacheField name="[Measures].[Sum of Profit]" caption="Sum of Profit" numFmtId="0" hierarchy="123" level="32767"/>
  </cacheFields>
  <cacheHierarchies count="13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0" memberValueDatatype="130" unbalanced="0"/>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2"/>
      </fieldsUsage>
    </cacheHierarchy>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0"/>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oneField="1" hidden="1">
      <fieldsUsage count="1">
        <fieldUsage x="3"/>
      </fieldsUsage>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5.541112962965" createdVersion="3" refreshedVersion="8" minRefreshableVersion="3" recordCount="0" supportSubquery="1" supportAdvancedDrill="1" xr:uid="{F05C7480-72BB-44B3-9595-AFB5573EE272}">
  <cacheSource type="external" connectionId="8">
    <extLst>
      <ext xmlns:x14="http://schemas.microsoft.com/office/spreadsheetml/2009/9/main" uri="{F057638F-6D5F-4e77-A914-E7F072B9BCA8}">
        <x14:sourceConnection name="ThisWorkbookDataModel"/>
      </ext>
    </extLst>
  </cacheSource>
  <cacheFields count="0"/>
  <cacheHierarchies count="12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0"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0" memberValueDatatype="130" unbalanced="0"/>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ies>
  <kpis count="0"/>
  <extLst>
    <ext xmlns:x14="http://schemas.microsoft.com/office/spreadsheetml/2009/9/main" uri="{725AE2AE-9491-48be-B2B4-4EB974FC3084}">
      <x14:pivotCacheDefinition slicerData="1" pivotCacheId="1006461840"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5.653335532406" createdVersion="3" refreshedVersion="8" minRefreshableVersion="3" recordCount="0" supportSubquery="1" supportAdvancedDrill="1" xr:uid="{91AFF6C1-38CA-4DAC-AD7C-9397EC665F66}">
  <cacheSource type="external" connectionId="8">
    <extLst>
      <ext xmlns:x14="http://schemas.microsoft.com/office/spreadsheetml/2009/9/main" uri="{F057638F-6D5F-4e77-A914-E7F072B9BCA8}">
        <x14:sourceConnection name="ThisWorkbookDataModel"/>
      </ext>
    </extLst>
  </cacheSource>
  <cacheFields count="0"/>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0"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0" memberValueDatatype="130" unbalanced="0"/>
    <cacheHierarchy uniqueName="[DimDate].[Date Field (Quarter)]" caption="Date Field (Quarter)" attribute="1" defaultMemberUniqueName="[DimDate].[Date Field (Quarter)].[All]" allUniqueName="[DimDate].[Date Field (Quarter)].[All]" dimensionUniqueName="[DimDate]" displayFolder="" count="0" memberValueDatatype="130" unbalanced="0"/>
    <cacheHierarchy uniqueName="[DimDate].[Date Field (Month)]" caption="Date Field (Month)" attribute="1" defaultMemberUniqueName="[DimDate].[Date Field (Month)].[All]" allUniqueName="[DimDate].[Date Field (Month)].[All]" dimensionUniqueName="[DimDate]"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ies>
  <kpis count="0"/>
  <extLst>
    <ext xmlns:x14="http://schemas.microsoft.com/office/spreadsheetml/2009/9/main" uri="{725AE2AE-9491-48be-B2B4-4EB974FC3084}">
      <x14:pivotCacheDefinition slicerData="1" pivotCacheId="1243037877"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5.500145254628" createdVersion="3" refreshedVersion="8" minRefreshableVersion="3" recordCount="0" supportSubquery="1" supportAdvancedDrill="1" xr:uid="{7B01B1D9-F2D0-4C96-B9CB-0A1225A7AFEE}">
  <cacheSource type="external" connectionId="8">
    <extLst>
      <ext xmlns:x14="http://schemas.microsoft.com/office/spreadsheetml/2009/9/main" uri="{F057638F-6D5F-4e77-A914-E7F072B9BCA8}">
        <x14:sourceConnection name="ThisWorkbookDataModel"/>
      </ext>
    </extLst>
  </cacheSource>
  <cacheFields count="0"/>
  <cacheHierarchies count="126">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0" memberValueDatatype="130" unbalanced="0"/>
    <cacheHierarchy uniqueName="[DimDate].[Date Field (Quarter)]" caption="Date Field (Quarter)" attribute="1" defaultMemberUniqueName="[DimDate].[Date Field (Quarter)].[All]" allUniqueName="[DimDate].[Date Field (Quarter)].[All]" dimensionUniqueName="[DimDate]" displayFolder="" count="0" memberValueDatatype="130" unbalanced="0"/>
    <cacheHierarchy uniqueName="[DimDate].[Date Field (Month)]" caption="Date Field (Month)" attribute="1" defaultMemberUniqueName="[DimDate].[Date Field (Month)].[All]" allUniqueName="[DimDate].[Date Field (Month)].[All]" dimensionUniqueName="[DimDate]"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Sum of SalesAmount]" caption="Sum of SalesAmount" measure="1" displayFolder="" measureGroup="Sales" count="0">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extLst>
        <ext xmlns:x15="http://schemas.microsoft.com/office/spreadsheetml/2010/11/main" uri="{B97F6D7D-B522-45F9-BDA1-12C45D357490}">
          <x15:cacheHierarchy aggregatedColumn="61"/>
        </ext>
      </extLst>
    </cacheHierarchy>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79768641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5.526221064814" createdVersion="3" refreshedVersion="8" minRefreshableVersion="3" recordCount="0" supportSubquery="1" supportAdvancedDrill="1" xr:uid="{99DBDB88-C553-4A1C-B5B8-CFF908338D96}">
  <cacheSource type="external" connectionId="8">
    <extLst>
      <ext xmlns:x14="http://schemas.microsoft.com/office/spreadsheetml/2009/9/main" uri="{F057638F-6D5F-4e77-A914-E7F072B9BCA8}">
        <x14:sourceConnection name="ThisWorkbookDataModel"/>
      </ext>
    </extLst>
  </cacheSource>
  <cacheFields count="0"/>
  <cacheHierarchies count="12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0" memberValueDatatype="130" unbalanced="0"/>
    <cacheHierarchy uniqueName="[DimDate].[Date Field (Quarter)]" caption="Date Field (Quarter)" attribute="1" defaultMemberUniqueName="[DimDate].[Date Field (Quarter)].[All]" allUniqueName="[DimDate].[Date Field (Quarter)].[All]" dimensionUniqueName="[DimDate]" displayFolder="" count="0" memberValueDatatype="130" unbalanced="0"/>
    <cacheHierarchy uniqueName="[DimDate].[Date Field (Month)]" caption="Date Field (Month)" attribute="1" defaultMemberUniqueName="[DimDate].[Date Field (Month)].[All]" allUniqueName="[DimDate].[Date Field (Month)].[All]" dimensionUniqueName="[DimDate]"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ies>
  <kpis count="0"/>
  <extLst>
    <ext xmlns:x14="http://schemas.microsoft.com/office/spreadsheetml/2009/9/main" uri="{725AE2AE-9491-48be-B2B4-4EB974FC3084}">
      <x14:pivotCacheDefinition pivotCacheId="5540752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45486109" createdVersion="8" refreshedVersion="8" minRefreshableVersion="3" recordCount="0" supportSubquery="1" supportAdvancedDrill="1" xr:uid="{B319AFEC-BA42-411A-BBE8-3C4E1F2E57C7}">
  <cacheSource type="external" connectionId="8"/>
  <cacheFields count="3">
    <cacheField name="[DimSalesTerritory].[SalesTerritoryRegion].[SalesTerritoryRegion]" caption="SalesTerritoryRegion" numFmtId="0" hierarchy="78" level="1">
      <sharedItems count="10">
        <s v="Australia"/>
        <s v="Canada"/>
        <s v="Central"/>
        <s v="France"/>
        <s v="Germany"/>
        <s v="Northeast"/>
        <s v="Northwest"/>
        <s v="Southeast"/>
        <s v="Southwest"/>
        <s v="United Kingdom"/>
      </sharedItems>
    </cacheField>
    <cacheField name="[DimSalesTerritory].[SalesTerritoryCountry].[SalesTerritoryCountry]" caption="SalesTerritoryCountry" numFmtId="0" hierarchy="79" level="1">
      <sharedItems count="6">
        <s v="Australia"/>
        <s v="Canada"/>
        <s v="France"/>
        <s v="Germany"/>
        <s v="United Kingdom"/>
        <s v="United States"/>
      </sharedItems>
    </cacheField>
    <cacheField name="[Measures].[Sum of Profit]" caption="Sum of Profit" numFmtId="0" hierarchy="123" level="32767"/>
  </cacheFields>
  <cacheHierarchies count="137">
    <cacheHierarchy uniqueName="[Dimcustomer].[CustomerKey]" caption="CustomerKey" attribute="1" defaultMemberUniqueName="[Dimcustomer].[CustomerKey].[All]" allUniqueName="[Dimcustomer].[CustomerKey].[All]" dimensionUniqueName="[Dimcustomer]" displayFolder="" count="2" memberValueDatatype="5" unbalanced="0"/>
    <cacheHierarchy uniqueName="[Dimcustomer].[GeographyKey]" caption="GeographyKey" attribute="1" defaultMemberUniqueName="[Dimcustomer].[GeographyKey].[All]" allUniqueName="[Dimcustomer].[GeographyKey].[All]" dimensionUniqueName="[Dimcustomer]" displayFolder="" count="2"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FirstName]" caption="FirstName" attribute="1" defaultMemberUniqueName="[Dimcustomer].[FirstName].[All]" allUniqueName="[Dimcustomer].[FirstName].[All]" dimensionUniqueName="[Dimcustomer]" displayFolder="" count="2" memberValueDatatype="130" unbalanced="0"/>
    <cacheHierarchy uniqueName="[Dimcustomer].[MiddleName]" caption="MiddleName" attribute="1" defaultMemberUniqueName="[Dimcustomer].[MiddleName].[All]" allUniqueName="[Dimcustomer].[MiddleName].[All]" dimensionUniqueName="[Dimcustomer]" displayFolder="" count="2" memberValueDatatype="130" unbalanced="0"/>
    <cacheHierarchy uniqueName="[Dimcustomer].[LastName]" caption="LastName" attribute="1" defaultMemberUniqueName="[Dimcustomer].[LastName].[All]" allUniqueName="[Dimcustomer].[LastName].[All]" dimensionUniqueName="[Dimcustomer]" displayFolder="" count="2" memberValueDatatype="130" unbalanced="0"/>
    <cacheHierarchy uniqueName="[Dimcustomer].[BirthDate]" caption="BirthDate" attribute="1" time="1" defaultMemberUniqueName="[Dimcustomer].[BirthDate].[All]" allUniqueName="[Dimcustomer].[BirthDate].[All]" dimensionUniqueName="[Dimcustomer]" displayFolder="" count="2"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2" memberValueDatatype="130" unbalanced="0"/>
    <cacheHierarchy uniqueName="[Dimcustomer].[YearlyIncome]" caption="YearlyIncome" attribute="1" defaultMemberUniqueName="[Dimcustomer].[YearlyIncome].[All]" allUniqueName="[Dimcustomer].[YearlyIncome].[All]" dimensionUniqueName="[Dimcustomer]" displayFolder="" count="2"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2" memberValueDatatype="130" unbalanced="0"/>
    <cacheHierarchy uniqueName="[Dimcustomer].[FrenchEducation]" caption="FrenchEducation" attribute="1" defaultMemberUniqueName="[Dimcustomer].[FrenchEducation].[All]" allUniqueName="[Dimcustomer].[FrenchEducation].[All]" dimensionUniqueName="[Dimcustomer]" displayFolder="" count="2" memberValueDatatype="130" unbalanced="0"/>
    <cacheHierarchy uniqueName="[Dimcustomer].[AddressLine1]" caption="AddressLine1" attribute="1" defaultMemberUniqueName="[Dimcustomer].[AddressLine1].[All]" allUniqueName="[Dimcustomer].[AddressLine1].[All]" dimensionUniqueName="[Dimcustomer]" displayFolder="" count="2" memberValueDatatype="130" unbalanced="0"/>
    <cacheHierarchy uniqueName="[Dimcustomer].[AddressLine2]" caption="AddressLine2" attribute="1" defaultMemberUniqueName="[Dimcustomer].[AddressLine2].[All]" allUniqueName="[Dimcustomer].[AddressLine2].[All]" dimensionUniqueName="[Dimcustomer]" displayFolder="" count="2"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2" memberValueDatatype="7" unbalanced="0"/>
    <cacheHierarchy uniqueName="[Dimcustomer].[CustomerFullName]" caption="CustomerFullName" attribute="1" defaultMemberUniqueName="[Dimcustomer].[CustomerFullName].[All]" allUniqueName="[Dimcustomer].[CustomerFullName].[All]" dimensionUniqueName="[Dimcustomer]" displayFolder="" count="2" memberValueDatatype="130" unbalanced="0"/>
    <cacheHierarchy uniqueName="[DimDate].[DateKey]" caption="DateKey" attribute="1" defaultMemberUniqueName="[DimDate].[DateKey].[All]" allUniqueName="[DimDate].[DateKey].[All]" dimensionUniqueName="[DimDate]" displayFolder="" count="2" memberValueDatatype="5" unbalanced="0"/>
    <cacheHierarchy uniqueName="[DimDate].[FullDateAlternateKey]" caption="FullDateAlternateKey" attribute="1" time="1" defaultMemberUniqueName="[DimDate].[FullDateAlternateKey].[All]" allUniqueName="[DimDate].[FullDateAlternateKey].[All]" dimensionUniqueName="[DimDate]" displayFolder="" count="2" memberValueDatatype="7" unbalanced="0"/>
    <cacheHierarchy uniqueName="[DimDate].[DayNumberOfWeek]" caption="DayNumberOfWeek" attribute="1" defaultMemberUniqueName="[DimDate].[DayNumberOfWeek].[All]" allUniqueName="[DimDate].[DayNumberOfWeek].[All]" dimensionUniqueName="[DimDate]" displayFolder="" count="2" memberValueDatatype="5" unbalanced="0"/>
    <cacheHierarchy uniqueName="[DimDate].[EnglishDayNameOfWeek]" caption="EnglishDayNameOfWeek" attribute="1" defaultMemberUniqueName="[DimDate].[EnglishDayNameOfWeek].[All]" allUniqueName="[DimDate].[EnglishDayNameOfWeek].[All]" dimensionUniqueName="[DimDate]" displayFolder="" count="2" memberValueDatatype="130" unbalanced="0"/>
    <cacheHierarchy uniqueName="[DimDate].[SpanishDayNameOfWeek]" caption="SpanishDayNameOfWeek" attribute="1" defaultMemberUniqueName="[DimDate].[SpanishDayNameOfWeek].[All]" allUniqueName="[DimDate].[SpanishDayNameOfWeek].[All]" dimensionUniqueName="[DimDate]" displayFolder="" count="2" memberValueDatatype="130" unbalanced="0"/>
    <cacheHierarchy uniqueName="[DimDate].[FrenchDayNameOfWeek]" caption="FrenchDayNameOfWeek" attribute="1" defaultMemberUniqueName="[DimDate].[FrenchDayNameOfWeek].[All]" allUniqueName="[DimDate].[FrenchDayNameOfWeek].[All]" dimensionUniqueName="[DimDate]" displayFolder="" count="2" memberValueDatatype="130" unbalanced="0"/>
    <cacheHierarchy uniqueName="[DimDate].[DayNumberOfMonth]" caption="DayNumberOfMonth" attribute="1" defaultMemberUniqueName="[DimDate].[DayNumberOfMonth].[All]" allUniqueName="[DimDate].[DayNumberOfMonth].[All]" dimensionUniqueName="[DimDate]" displayFolder="" count="2" memberValueDatatype="5" unbalanced="0"/>
    <cacheHierarchy uniqueName="[DimDate].[DayNumberOfYear]" caption="DayNumberOfYear" attribute="1" defaultMemberUniqueName="[DimDate].[DayNumberOfYear].[All]" allUniqueName="[DimDate].[DayNumberOfYear].[All]" dimensionUniqueName="[DimDate]" displayFolder="" count="2" memberValueDatatype="5" unbalanced="0"/>
    <cacheHierarchy uniqueName="[DimDate].[WeekNumberOfYear]" caption="WeekNumberOfYear" attribute="1" defaultMemberUniqueName="[DimDate].[WeekNumberOfYear].[All]" allUniqueName="[DimDate].[WeekNumberOfYear].[All]" dimensionUniqueName="[DimDate]" displayFolder="" count="2" memberValueDatatype="5" unbalanced="0"/>
    <cacheHierarchy uniqueName="[DimDate].[EnglishMonthName]" caption="EnglishMonthName" attribute="1" defaultMemberUniqueName="[DimDate].[EnglishMonthName].[All]" allUniqueName="[DimDate].[EnglishMonthName].[All]" dimensionUniqueName="[DimDate]" displayFolder="" count="2" memberValueDatatype="130" unbalanced="0"/>
    <cacheHierarchy uniqueName="[DimDate].[SpanishMonthName]" caption="SpanishMonthName" attribute="1" defaultMemberUniqueName="[DimDate].[SpanishMonthName].[All]" allUniqueName="[DimDate].[SpanishMonthName].[All]" dimensionUniqueName="[DimDate]" displayFolder="" count="2" memberValueDatatype="130" unbalanced="0"/>
    <cacheHierarchy uniqueName="[DimDate].[FrenchMonthName]" caption="FrenchMonthName" attribute="1" defaultMemberUniqueName="[DimDate].[FrenchMonthName].[All]" allUniqueName="[DimDate].[FrenchMonthName].[All]" dimensionUniqueName="[DimDate]" displayFolder="" count="2" memberValueDatatype="130" unbalanced="0"/>
    <cacheHierarchy uniqueName="[DimDate].[MonthNumberOfYear]" caption="MonthNumberOfYear" attribute="1" defaultMemberUniqueName="[DimDate].[MonthNumberOfYear].[All]" allUniqueName="[DimDate].[MonthNumberOfYear].[All]" dimensionUniqueName="[DimDate]" displayFolder="" count="2" memberValueDatatype="5" unbalanced="0"/>
    <cacheHierarchy uniqueName="[DimDate].[CalendarQuarter]" caption="CalendarQuarter" attribute="1" defaultMemberUniqueName="[DimDate].[CalendarQuarter].[All]" allUniqueName="[DimDate].[CalendarQuarter].[All]" dimensionUniqueName="[DimDate]" displayFolder="" count="2" memberValueDatatype="5" unbalanced="0"/>
    <cacheHierarchy uniqueName="[DimDate].[CalendarYear]" caption="CalendarYear" attribute="1" defaultMemberUniqueName="[DimDate].[CalendarYear].[All]" allUniqueName="[DimDate].[CalendarYear].[All]" dimensionUniqueName="[DimDate]" displayFolder="" count="2" memberValueDatatype="5" unbalanced="0"/>
    <cacheHierarchy uniqueName="[DimDate].[CalendarSemester]" caption="CalendarSemester" attribute="1" defaultMemberUniqueName="[DimDate].[CalendarSemester].[All]" allUniqueName="[DimDate].[CalendarSemester].[All]" dimensionUniqueName="[DimDate]" displayFolder="" count="2" memberValueDatatype="5" unbalanced="0"/>
    <cacheHierarchy uniqueName="[DimDate].[FiscalQuarter]" caption="FiscalQuarter" attribute="1" defaultMemberUniqueName="[DimDate].[FiscalQuarter].[All]" allUniqueName="[DimDate].[FiscalQuarter].[All]" dimensionUniqueName="[DimDate]" displayFolder="" count="2" memberValueDatatype="5" unbalanced="0"/>
    <cacheHierarchy uniqueName="[DimDate].[FiscalYear]" caption="FiscalYear" attribute="1" defaultMemberUniqueName="[DimDate].[FiscalYear].[All]" allUniqueName="[DimDate].[FiscalYear].[All]" dimensionUniqueName="[DimDate]" displayFolder="" count="2" memberValueDatatype="5" unbalanced="0"/>
    <cacheHierarchy uniqueName="[DimDate].[FiscalSemester]" caption="FiscalSemester" attribute="1" defaultMemberUniqueName="[DimDate].[FiscalSemester].[All]" allUniqueName="[DimDate].[FiscalSemester].[All]" dimensionUniqueName="[DimDate]" displayFolder="" count="2"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2" memberValueDatatype="5" unbalanced="0"/>
    <cacheHierarchy uniqueName="[DimDate].[Month Number]" caption="Month Number" attribute="1" defaultMemberUniqueName="[DimDate].[Month Number].[All]" allUniqueName="[DimDate].[Month Number].[All]" dimensionUniqueName="[DimDate]" displayFolder="" count="2" memberValueDatatype="5" unbalanced="0"/>
    <cacheHierarchy uniqueName="[DimDate].[Month Full Name]" caption="Month Full Name" attribute="1" defaultMemberUniqueName="[DimDate].[Month Full Name].[All]" allUniqueName="[DimDate].[Month Full Name].[All]" dimensionUniqueName="[DimDate]" displayFolder="" count="2" memberValueDatatype="130" unbalanced="0"/>
    <cacheHierarchy uniqueName="[DimDate].[Quarter]" caption="Quarter" attribute="1" defaultMemberUniqueName="[DimDate].[Quarter].[All]" allUniqueName="[DimDate].[Quarter].[All]" dimensionUniqueName="[DimDate]" displayFolder="" count="2" memberValueDatatype="130" unbalanced="0"/>
    <cacheHierarchy uniqueName="[DimDate].[Year-Month]" caption="Year-Month" attribute="1" defaultMemberUniqueName="[DimDate].[Year-Month].[All]" allUniqueName="[DimDate].[Year-Month].[All]" dimensionUniqueName="[DimDate]" displayFolder="" count="2" memberValueDatatype="130" unbalanced="0"/>
    <cacheHierarchy uniqueName="[DimDate].[Weekday Number]" caption="Weekday Number" attribute="1" defaultMemberUniqueName="[DimDate].[Weekday Number].[All]" allUniqueName="[DimDate].[Weekday Number].[All]" dimensionUniqueName="[DimDate]" displayFolder="" count="2" memberValueDatatype="5" unbalanced="0"/>
    <cacheHierarchy uniqueName="[DimDate].[Weekday Full Name]" caption="Weekday Full Name" attribute="1" defaultMemberUniqueName="[DimDate].[Weekday Full Name].[All]" allUniqueName="[DimDate].[Weekday Full Name].[All]" dimensionUniqueName="[DimDate]" displayFolder="" count="2" memberValueDatatype="130" unbalanced="0"/>
    <cacheHierarchy uniqueName="[DimDate].[Financial Month]" caption="Financial Month" attribute="1" defaultMemberUniqueName="[DimDate].[Financial Month].[All]" allUniqueName="[DimDate].[Financial Month].[All]" dimensionUniqueName="[DimDate]" displayFolder="" count="2" memberValueDatatype="5" unbalanced="0"/>
    <cacheHierarchy uniqueName="[DimDate].[Financial Quarter]" caption="Financial Quarter" attribute="1" defaultMemberUniqueName="[DimDate].[Financial Quarter].[All]" allUniqueName="[DimDate].[Financial Quarter].[All]" dimensionUniqueName="[DimDate]" displayFolder="" count="2" memberValueDatatype="5" unbalanced="0"/>
    <cacheHierarchy uniqueName="[DimDate].[Date Field (Year)]" caption="Date Field (Year)" attribute="1" defaultMemberUniqueName="[DimDate].[Date Field (Year)].[All]" allUniqueName="[DimDate].[Date Field (Year)].[All]" dimensionUniqueName="[DimDate]" displayFolder="" count="2" memberValueDatatype="130" unbalanced="0"/>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2"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2"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2"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2"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2"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2"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2"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2"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2"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2" memberValueDatatype="5" unbalanced="0"/>
    <cacheHierarchy uniqueName="[DimProduct].[ProductKey]" caption="ProductKey" attribute="1" defaultMemberUniqueName="[DimProduct].[ProductKey].[All]" allUniqueName="[DimProduct].[ProductKey].[All]" dimensionUniqueName="[DimProduct]" displayFolder="" count="2" memberValueDatatype="5" unbalanced="0"/>
    <cacheHierarchy uniqueName="[DimProduct].[Unit price]" caption="Unit price" attribute="1" defaultMemberUniqueName="[DimProduct].[Unit price].[All]" allUniqueName="[DimProduct].[Unit price].[All]" dimensionUniqueName="[DimProduct]" displayFolder="" count="2"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2"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2" memberValueDatatype="5"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cacheHierarchy uniqueName="[DimProduct].[SpanishProductName]" caption="SpanishProductName" attribute="1" defaultMemberUniqueName="[DimProduct].[SpanishProductName].[All]" allUniqueName="[DimProduct].[SpanishProductName].[All]" dimensionUniqueName="[DimProduct]" displayFolder="" count="2" memberValueDatatype="130" unbalanced="0"/>
    <cacheHierarchy uniqueName="[DimProduct].[FrenchProductName]" caption="FrenchProductName" attribute="1" defaultMemberUniqueName="[DimProduct].[FrenchProductName].[All]" allUniqueName="[DimProduct].[FrenchProductName].[All]" dimensionUniqueName="[DimProduct]" displayFolder="" count="2" memberValueDatatype="130" unbalanced="0"/>
    <cacheHierarchy uniqueName="[DimProduct].[StandardCost]" caption="StandardCost" attribute="1" defaultMemberUniqueName="[DimProduct].[StandardCost].[All]" allUniqueName="[DimProduct].[StandardCost].[All]" dimensionUniqueName="[DimProduct]" displayFolder="" count="2" memberValueDatatype="5" unbalanced="0"/>
    <cacheHierarchy uniqueName="[DimProduct].[SafetyStockLevel]" caption="SafetyStockLevel" attribute="1" defaultMemberUniqueName="[DimProduct].[SafetyStockLevel].[All]" allUniqueName="[DimProduct].[SafetyStockLevel].[All]" dimensionUniqueName="[DimProduct]" displayFolder="" count="2" memberValueDatatype="5" unbalanced="0"/>
    <cacheHierarchy uniqueName="[DimProduct].[ReorderPoint]" caption="ReorderPoint" attribute="1" defaultMemberUniqueName="[DimProduct].[ReorderPoint].[All]" allUniqueName="[DimProduct].[ReorderPoint].[All]" dimensionUniqueName="[DimProduct]" displayFolder="" count="2" memberValueDatatype="5" unbalanced="0"/>
    <cacheHierarchy uniqueName="[DimProduct].[ListPrice]" caption="ListPrice" attribute="1" defaultMemberUniqueName="[DimProduct].[ListPrice].[All]" allUniqueName="[DimProduct].[ListPrice].[All]" dimensionUniqueName="[DimProduct]" displayFolder="" count="2" memberValueDatatype="5" unbalanced="0"/>
    <cacheHierarchy uniqueName="[DimProduct].[DaysToManufacture]" caption="DaysToManufacture" attribute="1" defaultMemberUniqueName="[DimProduct].[DaysToManufacture].[All]" allUniqueName="[DimProduct].[DaysToManufacture].[All]" dimensionUniqueName="[DimProduct]" displayFolder="" count="2" memberValueDatatype="5" unbalanced="0"/>
    <cacheHierarchy uniqueName="[DimProduct].[ModelName]" caption="ModelName" attribute="1" defaultMemberUniqueName="[DimProduct].[ModelName].[All]" allUniqueName="[DimProduct].[ModelName].[All]" dimensionUniqueName="[DimProduct]" displayFolder="" count="2" memberValueDatatype="130" unbalanced="0"/>
    <cacheHierarchy uniqueName="[DimProduct].[StartDate]" caption="StartDate" attribute="1" time="1" defaultMemberUniqueName="[DimProduct].[StartDate].[All]" allUniqueName="[DimProduct].[StartDate].[All]" dimensionUniqueName="[DimProduct]" displayFolder="" count="2" memberValueDatatype="7" unbalanced="0"/>
    <cacheHierarchy uniqueName="[DimProduct].[EndDate]" caption="EndDate" attribute="1" time="1" defaultMemberUniqueName="[DimProduct].[EndDate].[All]" allUniqueName="[DimProduct].[EndDate].[All]" dimensionUniqueName="[DimProduct]" displayFolder="" count="2"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0"/>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Sales].[ProductKey]" caption="ProductKey" attribute="1" defaultMemberUniqueName="[Sales].[ProductKey].[All]" allUniqueName="[Sales].[ProductKey].[All]" dimensionUniqueName="[Sales]" displayFolder="" count="2" memberValueDatatype="5" unbalanced="0"/>
    <cacheHierarchy uniqueName="[Sales].[OrderDateKey]" caption="OrderDateKey" attribute="1" defaultMemberUniqueName="[Sales].[OrderDateKey].[All]" allUniqueName="[Sales].[OrderDateKey].[All]" dimensionUniqueName="[Sales]" displayFolder="" count="2" memberValueDatatype="5" unbalanced="0"/>
    <cacheHierarchy uniqueName="[Sales].[DueDateKey]" caption="DueDateKey" attribute="1" defaultMemberUniqueName="[Sales].[DueDateKey].[All]" allUniqueName="[Sales].[DueDateKey].[All]" dimensionUniqueName="[Sales]" displayFolder="" count="2" memberValueDatatype="5" unbalanced="0"/>
    <cacheHierarchy uniqueName="[Sales].[ShipDateKey]" caption="ShipDateKey" attribute="1" defaultMemberUniqueName="[Sales].[ShipDateKey].[All]" allUniqueName="[Sales].[ShipDateKey].[All]" dimensionUniqueName="[Sales]" displayFolder="" count="2" memberValueDatatype="5" unbalanced="0"/>
    <cacheHierarchy uniqueName="[Sales].[CustomerKey]" caption="CustomerKey" attribute="1" defaultMemberUniqueName="[Sales].[CustomerKey].[All]" allUniqueName="[Sales].[CustomerKey].[All]" dimensionUniqueName="[Sales]" displayFolder="" count="2" memberValueDatatype="5" unbalanced="0"/>
    <cacheHierarchy uniqueName="[Sales].[PromotionKey]" caption="PromotionKey" attribute="1" defaultMemberUniqueName="[Sales].[PromotionKey].[All]" allUniqueName="[Sales].[PromotionKey].[All]" dimensionUniqueName="[Sales]" displayFolder="" count="2" memberValueDatatype="5" unbalanced="0"/>
    <cacheHierarchy uniqueName="[Sales].[CurrencyKey]" caption="CurrencyKey" attribute="1" defaultMemberUniqueName="[Sales].[CurrencyKey].[All]" allUniqueName="[Sales].[CurrencyKey].[All]" dimensionUniqueName="[Sales]" displayFolder="" count="2" memberValueDatatype="5" unbalanced="0"/>
    <cacheHierarchy uniqueName="[Sales].[SalesTerritoryKey]" caption="SalesTerritoryKey" attribute="1" defaultMemberUniqueName="[Sales].[SalesTerritoryKey].[All]" allUniqueName="[Sales].[SalesTerritoryKey].[All]" dimensionUniqueName="[Sales]" displayFolder="" count="2" memberValueDatatype="5" unbalanced="0"/>
    <cacheHierarchy uniqueName="[Sales].[SalesOrderNumber]" caption="SalesOrderNumber" attribute="1" defaultMemberUniqueName="[Sales].[SalesOrderNumber].[All]" allUniqueName="[Sales].[SalesOrderNumber].[All]" dimensionUniqueName="[Sales]" displayFolder="" count="2" memberValueDatatype="130" unbalanced="0"/>
    <cacheHierarchy uniqueName="[Sales].[SalesOrderLineNumber]" caption="SalesOrderLineNumber" attribute="1" defaultMemberUniqueName="[Sales].[SalesOrderLineNumber].[All]" allUniqueName="[Sales].[SalesOrderLineNumber].[All]" dimensionUniqueName="[Sales]" displayFolder="" count="2" memberValueDatatype="5" unbalanced="0"/>
    <cacheHierarchy uniqueName="[Sales].[RevisionNumber]" caption="RevisionNumber" attribute="1" defaultMemberUniqueName="[Sales].[RevisionNumber].[All]" allUniqueName="[Sales].[RevisionNumber].[All]" dimensionUniqueName="[Sales]" displayFolder="" count="2" memberValueDatatype="5" unbalanced="0"/>
    <cacheHierarchy uniqueName="[Sales].[OrderQuantity]" caption="OrderQuantity" attribute="1" defaultMemberUniqueName="[Sales].[OrderQuantity].[All]" allUniqueName="[Sales].[OrderQuantity].[All]" dimensionUniqueName="[Sales]" displayFolder="" count="2" memberValueDatatype="5" unbalanced="0"/>
    <cacheHierarchy uniqueName="[Sales].[UnitPrice]" caption="UnitPrice" attribute="1" defaultMemberUniqueName="[Sales].[UnitPrice].[All]" allUniqueName="[Sales].[UnitPrice].[All]" dimensionUniqueName="[Sales]" displayFolder="" count="2" memberValueDatatype="5" unbalanced="0"/>
    <cacheHierarchy uniqueName="[Sales].[ExtendedAmount]" caption="ExtendedAmount" attribute="1" defaultMemberUniqueName="[Sales].[ExtendedAmount].[All]" allUniqueName="[Sales].[ExtendedAmount].[All]" dimensionUniqueName="[Sales]" displayFolder="" count="2" memberValueDatatype="5" unbalanced="0"/>
    <cacheHierarchy uniqueName="[Sales].[UnitPriceDiscountPct]" caption="UnitPriceDiscountPct" attribute="1" defaultMemberUniqueName="[Sales].[UnitPriceDiscountPct].[All]" allUniqueName="[Sales].[UnitPriceDiscountPct].[All]" dimensionUniqueName="[Sales]" displayFolder="" count="2" memberValueDatatype="5" unbalanced="0"/>
    <cacheHierarchy uniqueName="[Sales].[DiscountAmount]" caption="DiscountAmount" attribute="1" defaultMemberUniqueName="[Sales].[DiscountAmount].[All]" allUniqueName="[Sales].[DiscountAmount].[All]" dimensionUniqueName="[Sales]" displayFolder="" count="2" memberValueDatatype="5" unbalanced="0"/>
    <cacheHierarchy uniqueName="[Sales].[ProductStandardCost]" caption="ProductStandardCost" attribute="1" defaultMemberUniqueName="[Sales].[ProductStandardCost].[All]" allUniqueName="[Sales].[ProductStandardCost].[All]" dimensionUniqueName="[Sales]" displayFolder="" count="2" memberValueDatatype="5" unbalanced="0"/>
    <cacheHierarchy uniqueName="[Sales].[TotalProductCost]" caption="TotalProductCost" attribute="1" defaultMemberUniqueName="[Sales].[TotalProductCost].[All]" allUniqueName="[Sales].[TotalProductCost].[All]" dimensionUniqueName="[Sales]" displayFolder="" count="2" memberValueDatatype="5" unbalanced="0"/>
    <cacheHierarchy uniqueName="[Sales].[SalesAmount]" caption="SalesAmount" attribute="1" defaultMemberUniqueName="[Sales].[SalesAmount].[All]" allUniqueName="[Sales].[SalesAmount].[All]" dimensionUniqueName="[Sales]" displayFolder="" count="2" memberValueDatatype="5" unbalanced="0"/>
    <cacheHierarchy uniqueName="[Sales].[TaxAmt]" caption="TaxAmt" attribute="1" defaultMemberUniqueName="[Sales].[TaxAmt].[All]" allUniqueName="[Sales].[TaxAmt].[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2" memberValueDatatype="7" unbalanced="0"/>
    <cacheHierarchy uniqueName="[Sales].[ShipDate]" caption="ShipDate" attribute="1" time="1" defaultMemberUniqueName="[Sales].[ShipDate].[All]" allUniqueName="[Sales].[ShipDate].[All]" dimensionUniqueName="[Sales]" displayFolder="" count="2" memberValueDatatype="7" unbalanced="0"/>
    <cacheHierarchy uniqueName="[Sales].[Profit]" caption="Profit" attribute="1" defaultMemberUniqueName="[Sales].[Profit].[All]" allUniqueName="[Sales].[Profit].[All]" dimensionUniqueName="[Sales]" displayFolder="" count="2" memberValueDatatype="5" unbalanced="0"/>
    <cacheHierarchy uniqueName="[DimDate].[Date Field (Month Index)]" caption="Date Field (Month Index)" attribute="1" defaultMemberUniqueName="[DimDate].[Date Field (Month Index)].[All]" allUniqueName="[DimDate].[Date Field (Month Index)].[All]" dimensionUniqueName="[DimDate]" displayFolder="" count="2"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hidden="1">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oneField="1" hidden="1">
      <fieldsUsage count="1">
        <fieldUsage x="2"/>
      </fieldsUsage>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46064817" createdVersion="8" refreshedVersion="8" minRefreshableVersion="3" recordCount="0" supportSubquery="1" supportAdvancedDrill="1" xr:uid="{BEB9F0DE-28A5-4833-98EF-383413450D72}">
  <cacheSource type="external" connectionId="8"/>
  <cacheFields count="3">
    <cacheField name="[DimDate].[Date Field (Quarter)].[Date Field (Quarter)]" caption="Date Field (Quarter)" numFmtId="0" hierarchy="48" level="1">
      <sharedItems count="4">
        <s v="Qtr1"/>
        <s v="Qtr2"/>
        <s v="Qtr3"/>
        <s v="Qtr4"/>
      </sharedItems>
    </cacheField>
    <cacheField name="[Measures].[Sum of SalesAmount]" caption="Sum of SalesAmount" numFmtId="0" hierarchy="120" level="32767"/>
    <cacheField name="[DimSalesTerritory].[SalesTerritoryRegion].[SalesTerritoryRegion]" caption="SalesTerritoryRegion" numFmtId="0" hierarchy="78" level="1">
      <sharedItems containsSemiMixedTypes="0" containsNonDate="0" containsString="0"/>
    </cacheField>
  </cacheFields>
  <cacheHierarchies count="137">
    <cacheHierarchy uniqueName="[Dimcustomer].[CustomerKey]" caption="CustomerKey" attribute="1" defaultMemberUniqueName="[Dimcustomer].[CustomerKey].[All]" allUniqueName="[Dimcustomer].[CustomerKey].[All]" dimensionUniqueName="[Dimcustomer]" displayFolder="" count="2" memberValueDatatype="5" unbalanced="0"/>
    <cacheHierarchy uniqueName="[Dimcustomer].[GeographyKey]" caption="GeographyKey" attribute="1" defaultMemberUniqueName="[Dimcustomer].[GeographyKey].[All]" allUniqueName="[Dimcustomer].[GeographyKey].[All]" dimensionUniqueName="[Dimcustomer]" displayFolder="" count="2"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FirstName]" caption="FirstName" attribute="1" defaultMemberUniqueName="[Dimcustomer].[FirstName].[All]" allUniqueName="[Dimcustomer].[FirstName].[All]" dimensionUniqueName="[Dimcustomer]" displayFolder="" count="2" memberValueDatatype="130" unbalanced="0"/>
    <cacheHierarchy uniqueName="[Dimcustomer].[MiddleName]" caption="MiddleName" attribute="1" defaultMemberUniqueName="[Dimcustomer].[MiddleName].[All]" allUniqueName="[Dimcustomer].[MiddleName].[All]" dimensionUniqueName="[Dimcustomer]" displayFolder="" count="2" memberValueDatatype="130" unbalanced="0"/>
    <cacheHierarchy uniqueName="[Dimcustomer].[LastName]" caption="LastName" attribute="1" defaultMemberUniqueName="[Dimcustomer].[LastName].[All]" allUniqueName="[Dimcustomer].[LastName].[All]" dimensionUniqueName="[Dimcustomer]" displayFolder="" count="2" memberValueDatatype="130" unbalanced="0"/>
    <cacheHierarchy uniqueName="[Dimcustomer].[BirthDate]" caption="BirthDate" attribute="1" time="1" defaultMemberUniqueName="[Dimcustomer].[BirthDate].[All]" allUniqueName="[Dimcustomer].[BirthDate].[All]" dimensionUniqueName="[Dimcustomer]" displayFolder="" count="2"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2" memberValueDatatype="130" unbalanced="0"/>
    <cacheHierarchy uniqueName="[Dimcustomer].[YearlyIncome]" caption="YearlyIncome" attribute="1" defaultMemberUniqueName="[Dimcustomer].[YearlyIncome].[All]" allUniqueName="[Dimcustomer].[YearlyIncome].[All]" dimensionUniqueName="[Dimcustomer]" displayFolder="" count="2"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2" memberValueDatatype="130" unbalanced="0"/>
    <cacheHierarchy uniqueName="[Dimcustomer].[FrenchEducation]" caption="FrenchEducation" attribute="1" defaultMemberUniqueName="[Dimcustomer].[FrenchEducation].[All]" allUniqueName="[Dimcustomer].[FrenchEducation].[All]" dimensionUniqueName="[Dimcustomer]" displayFolder="" count="2" memberValueDatatype="130" unbalanced="0"/>
    <cacheHierarchy uniqueName="[Dimcustomer].[AddressLine1]" caption="AddressLine1" attribute="1" defaultMemberUniqueName="[Dimcustomer].[AddressLine1].[All]" allUniqueName="[Dimcustomer].[AddressLine1].[All]" dimensionUniqueName="[Dimcustomer]" displayFolder="" count="2" memberValueDatatype="130" unbalanced="0"/>
    <cacheHierarchy uniqueName="[Dimcustomer].[AddressLine2]" caption="AddressLine2" attribute="1" defaultMemberUniqueName="[Dimcustomer].[AddressLine2].[All]" allUniqueName="[Dimcustomer].[AddressLine2].[All]" dimensionUniqueName="[Dimcustomer]" displayFolder="" count="2"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2" memberValueDatatype="7" unbalanced="0"/>
    <cacheHierarchy uniqueName="[Dimcustomer].[CustomerFullName]" caption="CustomerFullName" attribute="1" defaultMemberUniqueName="[Dimcustomer].[CustomerFullName].[All]" allUniqueName="[Dimcustomer].[CustomerFullName].[All]" dimensionUniqueName="[Dimcustomer]" displayFolder="" count="2" memberValueDatatype="130" unbalanced="0"/>
    <cacheHierarchy uniqueName="[DimDate].[DateKey]" caption="DateKey" attribute="1" defaultMemberUniqueName="[DimDate].[DateKey].[All]" allUniqueName="[DimDate].[DateKey].[All]" dimensionUniqueName="[DimDate]" displayFolder="" count="2" memberValueDatatype="5" unbalanced="0"/>
    <cacheHierarchy uniqueName="[DimDate].[FullDateAlternateKey]" caption="FullDateAlternateKey" attribute="1" time="1" defaultMemberUniqueName="[DimDate].[FullDateAlternateKey].[All]" allUniqueName="[DimDate].[FullDateAlternateKey].[All]" dimensionUniqueName="[DimDate]" displayFolder="" count="2" memberValueDatatype="7" unbalanced="0"/>
    <cacheHierarchy uniqueName="[DimDate].[DayNumberOfWeek]" caption="DayNumberOfWeek" attribute="1" defaultMemberUniqueName="[DimDate].[DayNumberOfWeek].[All]" allUniqueName="[DimDate].[DayNumberOfWeek].[All]" dimensionUniqueName="[DimDate]" displayFolder="" count="2" memberValueDatatype="5" unbalanced="0"/>
    <cacheHierarchy uniqueName="[DimDate].[EnglishDayNameOfWeek]" caption="EnglishDayNameOfWeek" attribute="1" defaultMemberUniqueName="[DimDate].[EnglishDayNameOfWeek].[All]" allUniqueName="[DimDate].[EnglishDayNameOfWeek].[All]" dimensionUniqueName="[DimDate]" displayFolder="" count="2" memberValueDatatype="130" unbalanced="0"/>
    <cacheHierarchy uniqueName="[DimDate].[SpanishDayNameOfWeek]" caption="SpanishDayNameOfWeek" attribute="1" defaultMemberUniqueName="[DimDate].[SpanishDayNameOfWeek].[All]" allUniqueName="[DimDate].[SpanishDayNameOfWeek].[All]" dimensionUniqueName="[DimDate]" displayFolder="" count="2" memberValueDatatype="130" unbalanced="0"/>
    <cacheHierarchy uniqueName="[DimDate].[FrenchDayNameOfWeek]" caption="FrenchDayNameOfWeek" attribute="1" defaultMemberUniqueName="[DimDate].[FrenchDayNameOfWeek].[All]" allUniqueName="[DimDate].[FrenchDayNameOfWeek].[All]" dimensionUniqueName="[DimDate]" displayFolder="" count="2" memberValueDatatype="130" unbalanced="0"/>
    <cacheHierarchy uniqueName="[DimDate].[DayNumberOfMonth]" caption="DayNumberOfMonth" attribute="1" defaultMemberUniqueName="[DimDate].[DayNumberOfMonth].[All]" allUniqueName="[DimDate].[DayNumberOfMonth].[All]" dimensionUniqueName="[DimDate]" displayFolder="" count="2" memberValueDatatype="5" unbalanced="0"/>
    <cacheHierarchy uniqueName="[DimDate].[DayNumberOfYear]" caption="DayNumberOfYear" attribute="1" defaultMemberUniqueName="[DimDate].[DayNumberOfYear].[All]" allUniqueName="[DimDate].[DayNumberOfYear].[All]" dimensionUniqueName="[DimDate]" displayFolder="" count="2" memberValueDatatype="5" unbalanced="0"/>
    <cacheHierarchy uniqueName="[DimDate].[WeekNumberOfYear]" caption="WeekNumberOfYear" attribute="1" defaultMemberUniqueName="[DimDate].[WeekNumberOfYear].[All]" allUniqueName="[DimDate].[WeekNumberOfYear].[All]" dimensionUniqueName="[DimDate]" displayFolder="" count="2" memberValueDatatype="5" unbalanced="0"/>
    <cacheHierarchy uniqueName="[DimDate].[EnglishMonthName]" caption="EnglishMonthName" attribute="1" defaultMemberUniqueName="[DimDate].[EnglishMonthName].[All]" allUniqueName="[DimDate].[EnglishMonthName].[All]" dimensionUniqueName="[DimDate]" displayFolder="" count="2" memberValueDatatype="130" unbalanced="0"/>
    <cacheHierarchy uniqueName="[DimDate].[SpanishMonthName]" caption="SpanishMonthName" attribute="1" defaultMemberUniqueName="[DimDate].[SpanishMonthName].[All]" allUniqueName="[DimDate].[SpanishMonthName].[All]" dimensionUniqueName="[DimDate]" displayFolder="" count="2" memberValueDatatype="130" unbalanced="0"/>
    <cacheHierarchy uniqueName="[DimDate].[FrenchMonthName]" caption="FrenchMonthName" attribute="1" defaultMemberUniqueName="[DimDate].[FrenchMonthName].[All]" allUniqueName="[DimDate].[FrenchMonthName].[All]" dimensionUniqueName="[DimDate]" displayFolder="" count="2" memberValueDatatype="130" unbalanced="0"/>
    <cacheHierarchy uniqueName="[DimDate].[MonthNumberOfYear]" caption="MonthNumberOfYear" attribute="1" defaultMemberUniqueName="[DimDate].[MonthNumberOfYear].[All]" allUniqueName="[DimDate].[MonthNumberOfYear].[All]" dimensionUniqueName="[DimDate]" displayFolder="" count="2" memberValueDatatype="5" unbalanced="0"/>
    <cacheHierarchy uniqueName="[DimDate].[CalendarQuarter]" caption="CalendarQuarter" attribute="1" defaultMemberUniqueName="[DimDate].[CalendarQuarter].[All]" allUniqueName="[DimDate].[CalendarQuarter].[All]" dimensionUniqueName="[DimDate]" displayFolder="" count="2" memberValueDatatype="5" unbalanced="0"/>
    <cacheHierarchy uniqueName="[DimDate].[CalendarYear]" caption="CalendarYear" attribute="1" defaultMemberUniqueName="[DimDate].[CalendarYear].[All]" allUniqueName="[DimDate].[CalendarYear].[All]" dimensionUniqueName="[DimDate]" displayFolder="" count="2" memberValueDatatype="5" unbalanced="0"/>
    <cacheHierarchy uniqueName="[DimDate].[CalendarSemester]" caption="CalendarSemester" attribute="1" defaultMemberUniqueName="[DimDate].[CalendarSemester].[All]" allUniqueName="[DimDate].[CalendarSemester].[All]" dimensionUniqueName="[DimDate]" displayFolder="" count="2" memberValueDatatype="5" unbalanced="0"/>
    <cacheHierarchy uniqueName="[DimDate].[FiscalQuarter]" caption="FiscalQuarter" attribute="1" defaultMemberUniqueName="[DimDate].[FiscalQuarter].[All]" allUniqueName="[DimDate].[FiscalQuarter].[All]" dimensionUniqueName="[DimDate]" displayFolder="" count="2" memberValueDatatype="5" unbalanced="0"/>
    <cacheHierarchy uniqueName="[DimDate].[FiscalYear]" caption="FiscalYear" attribute="1" defaultMemberUniqueName="[DimDate].[FiscalYear].[All]" allUniqueName="[DimDate].[FiscalYear].[All]" dimensionUniqueName="[DimDate]" displayFolder="" count="2" memberValueDatatype="5" unbalanced="0"/>
    <cacheHierarchy uniqueName="[DimDate].[FiscalSemester]" caption="FiscalSemester" attribute="1" defaultMemberUniqueName="[DimDate].[FiscalSemester].[All]" allUniqueName="[DimDate].[FiscalSemester].[All]" dimensionUniqueName="[DimDate]" displayFolder="" count="2"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2" memberValueDatatype="5" unbalanced="0"/>
    <cacheHierarchy uniqueName="[DimDate].[Month Number]" caption="Month Number" attribute="1" defaultMemberUniqueName="[DimDate].[Month Number].[All]" allUniqueName="[DimDate].[Month Number].[All]" dimensionUniqueName="[DimDate]" displayFolder="" count="2" memberValueDatatype="5" unbalanced="0"/>
    <cacheHierarchy uniqueName="[DimDate].[Month Full Name]" caption="Month Full Name" attribute="1" defaultMemberUniqueName="[DimDate].[Month Full Name].[All]" allUniqueName="[DimDate].[Month Full Name].[All]" dimensionUniqueName="[DimDate]" displayFolder="" count="2" memberValueDatatype="130" unbalanced="0"/>
    <cacheHierarchy uniqueName="[DimDate].[Quarter]" caption="Quarter" attribute="1" defaultMemberUniqueName="[DimDate].[Quarter].[All]" allUniqueName="[DimDate].[Quarter].[All]" dimensionUniqueName="[DimDate]" displayFolder="" count="2" memberValueDatatype="130" unbalanced="0"/>
    <cacheHierarchy uniqueName="[DimDate].[Year-Month]" caption="Year-Month" attribute="1" defaultMemberUniqueName="[DimDate].[Year-Month].[All]" allUniqueName="[DimDate].[Year-Month].[All]" dimensionUniqueName="[DimDate]" displayFolder="" count="2" memberValueDatatype="130" unbalanced="0"/>
    <cacheHierarchy uniqueName="[DimDate].[Weekday Number]" caption="Weekday Number" attribute="1" defaultMemberUniqueName="[DimDate].[Weekday Number].[All]" allUniqueName="[DimDate].[Weekday Number].[All]" dimensionUniqueName="[DimDate]" displayFolder="" count="2" memberValueDatatype="5" unbalanced="0"/>
    <cacheHierarchy uniqueName="[DimDate].[Weekday Full Name]" caption="Weekday Full Name" attribute="1" defaultMemberUniqueName="[DimDate].[Weekday Full Name].[All]" allUniqueName="[DimDate].[Weekday Full Name].[All]" dimensionUniqueName="[DimDate]" displayFolder="" count="2" memberValueDatatype="130" unbalanced="0"/>
    <cacheHierarchy uniqueName="[DimDate].[Financial Month]" caption="Financial Month" attribute="1" defaultMemberUniqueName="[DimDate].[Financial Month].[All]" allUniqueName="[DimDate].[Financial Month].[All]" dimensionUniqueName="[DimDate]" displayFolder="" count="2" memberValueDatatype="5" unbalanced="0"/>
    <cacheHierarchy uniqueName="[DimDate].[Financial Quarter]" caption="Financial Quarter" attribute="1" defaultMemberUniqueName="[DimDate].[Financial Quarter].[All]" allUniqueName="[DimDate].[Financial Quarter].[All]" dimensionUniqueName="[DimDate]" displayFolder="" count="2" memberValueDatatype="5" unbalanced="0"/>
    <cacheHierarchy uniqueName="[DimDate].[Date Field (Year)]" caption="Date Field (Year)" attribute="1" defaultMemberUniqueName="[DimDate].[Date Field (Year)].[All]" allUniqueName="[DimDate].[Date Field (Year)].[All]" dimensionUniqueName="[DimDate]" displayFolder="" count="2" memberValueDatatype="130" unbalanced="0"/>
    <cacheHierarchy uniqueName="[DimDate].[Date Field (Quarter)]" caption="Date Field (Quarter)" attribute="1" defaultMemberUniqueName="[DimDate].[Date Field (Quarter)].[All]" allUniqueName="[DimDate].[Date Field (Quarter)].[All]" dimensionUniqueName="[DimDate]" displayFolder="" count="2" memberValueDatatype="130" unbalanced="0">
      <fieldsUsage count="2">
        <fieldUsage x="-1"/>
        <fieldUsage x="0"/>
      </fieldsUsage>
    </cacheHierarchy>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2"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2"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2"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2"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2"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2"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2"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2"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2"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2" memberValueDatatype="5" unbalanced="0"/>
    <cacheHierarchy uniqueName="[DimProduct].[ProductKey]" caption="ProductKey" attribute="1" defaultMemberUniqueName="[DimProduct].[ProductKey].[All]" allUniqueName="[DimProduct].[ProductKey].[All]" dimensionUniqueName="[DimProduct]" displayFolder="" count="2" memberValueDatatype="5" unbalanced="0"/>
    <cacheHierarchy uniqueName="[DimProduct].[Unit price]" caption="Unit price" attribute="1" defaultMemberUniqueName="[DimProduct].[Unit price].[All]" allUniqueName="[DimProduct].[Unit price].[All]" dimensionUniqueName="[DimProduct]" displayFolder="" count="2"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2"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2" memberValueDatatype="5"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cacheHierarchy uniqueName="[DimProduct].[SpanishProductName]" caption="SpanishProductName" attribute="1" defaultMemberUniqueName="[DimProduct].[SpanishProductName].[All]" allUniqueName="[DimProduct].[SpanishProductName].[All]" dimensionUniqueName="[DimProduct]" displayFolder="" count="2" memberValueDatatype="130" unbalanced="0"/>
    <cacheHierarchy uniqueName="[DimProduct].[FrenchProductName]" caption="FrenchProductName" attribute="1" defaultMemberUniqueName="[DimProduct].[FrenchProductName].[All]" allUniqueName="[DimProduct].[FrenchProductName].[All]" dimensionUniqueName="[DimProduct]" displayFolder="" count="2" memberValueDatatype="130" unbalanced="0"/>
    <cacheHierarchy uniqueName="[DimProduct].[StandardCost]" caption="StandardCost" attribute="1" defaultMemberUniqueName="[DimProduct].[StandardCost].[All]" allUniqueName="[DimProduct].[StandardCost].[All]" dimensionUniqueName="[DimProduct]" displayFolder="" count="2" memberValueDatatype="5" unbalanced="0"/>
    <cacheHierarchy uniqueName="[DimProduct].[SafetyStockLevel]" caption="SafetyStockLevel" attribute="1" defaultMemberUniqueName="[DimProduct].[SafetyStockLevel].[All]" allUniqueName="[DimProduct].[SafetyStockLevel].[All]" dimensionUniqueName="[DimProduct]" displayFolder="" count="2" memberValueDatatype="5" unbalanced="0"/>
    <cacheHierarchy uniqueName="[DimProduct].[ReorderPoint]" caption="ReorderPoint" attribute="1" defaultMemberUniqueName="[DimProduct].[ReorderPoint].[All]" allUniqueName="[DimProduct].[ReorderPoint].[All]" dimensionUniqueName="[DimProduct]" displayFolder="" count="2" memberValueDatatype="5" unbalanced="0"/>
    <cacheHierarchy uniqueName="[DimProduct].[ListPrice]" caption="ListPrice" attribute="1" defaultMemberUniqueName="[DimProduct].[ListPrice].[All]" allUniqueName="[DimProduct].[ListPrice].[All]" dimensionUniqueName="[DimProduct]" displayFolder="" count="2" memberValueDatatype="5" unbalanced="0"/>
    <cacheHierarchy uniqueName="[DimProduct].[DaysToManufacture]" caption="DaysToManufacture" attribute="1" defaultMemberUniqueName="[DimProduct].[DaysToManufacture].[All]" allUniqueName="[DimProduct].[DaysToManufacture].[All]" dimensionUniqueName="[DimProduct]" displayFolder="" count="2" memberValueDatatype="5" unbalanced="0"/>
    <cacheHierarchy uniqueName="[DimProduct].[ModelName]" caption="ModelName" attribute="1" defaultMemberUniqueName="[DimProduct].[ModelName].[All]" allUniqueName="[DimProduct].[ModelName].[All]" dimensionUniqueName="[DimProduct]" displayFolder="" count="2" memberValueDatatype="130" unbalanced="0"/>
    <cacheHierarchy uniqueName="[DimProduct].[StartDate]" caption="StartDate" attribute="1" time="1" defaultMemberUniqueName="[DimProduct].[StartDate].[All]" allUniqueName="[DimProduct].[StartDate].[All]" dimensionUniqueName="[DimProduct]" displayFolder="" count="2" memberValueDatatype="7" unbalanced="0"/>
    <cacheHierarchy uniqueName="[DimProduct].[EndDate]" caption="EndDate" attribute="1" time="1" defaultMemberUniqueName="[DimProduct].[EndDate].[All]" allUniqueName="[DimProduct].[EndDate].[All]" dimensionUniqueName="[DimProduct]" displayFolder="" count="2"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2"/>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Sales].[ProductKey]" caption="ProductKey" attribute="1" defaultMemberUniqueName="[Sales].[ProductKey].[All]" allUniqueName="[Sales].[ProductKey].[All]" dimensionUniqueName="[Sales]" displayFolder="" count="2" memberValueDatatype="5" unbalanced="0"/>
    <cacheHierarchy uniqueName="[Sales].[OrderDateKey]" caption="OrderDateKey" attribute="1" defaultMemberUniqueName="[Sales].[OrderDateKey].[All]" allUniqueName="[Sales].[OrderDateKey].[All]" dimensionUniqueName="[Sales]" displayFolder="" count="2" memberValueDatatype="5" unbalanced="0"/>
    <cacheHierarchy uniqueName="[Sales].[DueDateKey]" caption="DueDateKey" attribute="1" defaultMemberUniqueName="[Sales].[DueDateKey].[All]" allUniqueName="[Sales].[DueDateKey].[All]" dimensionUniqueName="[Sales]" displayFolder="" count="2" memberValueDatatype="5" unbalanced="0"/>
    <cacheHierarchy uniqueName="[Sales].[ShipDateKey]" caption="ShipDateKey" attribute="1" defaultMemberUniqueName="[Sales].[ShipDateKey].[All]" allUniqueName="[Sales].[ShipDateKey].[All]" dimensionUniqueName="[Sales]" displayFolder="" count="2" memberValueDatatype="5" unbalanced="0"/>
    <cacheHierarchy uniqueName="[Sales].[CustomerKey]" caption="CustomerKey" attribute="1" defaultMemberUniqueName="[Sales].[CustomerKey].[All]" allUniqueName="[Sales].[CustomerKey].[All]" dimensionUniqueName="[Sales]" displayFolder="" count="2" memberValueDatatype="5" unbalanced="0"/>
    <cacheHierarchy uniqueName="[Sales].[PromotionKey]" caption="PromotionKey" attribute="1" defaultMemberUniqueName="[Sales].[PromotionKey].[All]" allUniqueName="[Sales].[PromotionKey].[All]" dimensionUniqueName="[Sales]" displayFolder="" count="2" memberValueDatatype="5" unbalanced="0"/>
    <cacheHierarchy uniqueName="[Sales].[CurrencyKey]" caption="CurrencyKey" attribute="1" defaultMemberUniqueName="[Sales].[CurrencyKey].[All]" allUniqueName="[Sales].[CurrencyKey].[All]" dimensionUniqueName="[Sales]" displayFolder="" count="2" memberValueDatatype="5" unbalanced="0"/>
    <cacheHierarchy uniqueName="[Sales].[SalesTerritoryKey]" caption="SalesTerritoryKey" attribute="1" defaultMemberUniqueName="[Sales].[SalesTerritoryKey].[All]" allUniqueName="[Sales].[SalesTerritoryKey].[All]" dimensionUniqueName="[Sales]" displayFolder="" count="2" memberValueDatatype="5" unbalanced="0"/>
    <cacheHierarchy uniqueName="[Sales].[SalesOrderNumber]" caption="SalesOrderNumber" attribute="1" defaultMemberUniqueName="[Sales].[SalesOrderNumber].[All]" allUniqueName="[Sales].[SalesOrderNumber].[All]" dimensionUniqueName="[Sales]" displayFolder="" count="2" memberValueDatatype="130" unbalanced="0"/>
    <cacheHierarchy uniqueName="[Sales].[SalesOrderLineNumber]" caption="SalesOrderLineNumber" attribute="1" defaultMemberUniqueName="[Sales].[SalesOrderLineNumber].[All]" allUniqueName="[Sales].[SalesOrderLineNumber].[All]" dimensionUniqueName="[Sales]" displayFolder="" count="2" memberValueDatatype="5" unbalanced="0"/>
    <cacheHierarchy uniqueName="[Sales].[RevisionNumber]" caption="RevisionNumber" attribute="1" defaultMemberUniqueName="[Sales].[RevisionNumber].[All]" allUniqueName="[Sales].[RevisionNumber].[All]" dimensionUniqueName="[Sales]" displayFolder="" count="2" memberValueDatatype="5" unbalanced="0"/>
    <cacheHierarchy uniqueName="[Sales].[OrderQuantity]" caption="OrderQuantity" attribute="1" defaultMemberUniqueName="[Sales].[OrderQuantity].[All]" allUniqueName="[Sales].[OrderQuantity].[All]" dimensionUniqueName="[Sales]" displayFolder="" count="2" memberValueDatatype="5" unbalanced="0"/>
    <cacheHierarchy uniqueName="[Sales].[UnitPrice]" caption="UnitPrice" attribute="1" defaultMemberUniqueName="[Sales].[UnitPrice].[All]" allUniqueName="[Sales].[UnitPrice].[All]" dimensionUniqueName="[Sales]" displayFolder="" count="2" memberValueDatatype="5" unbalanced="0"/>
    <cacheHierarchy uniqueName="[Sales].[ExtendedAmount]" caption="ExtendedAmount" attribute="1" defaultMemberUniqueName="[Sales].[ExtendedAmount].[All]" allUniqueName="[Sales].[ExtendedAmount].[All]" dimensionUniqueName="[Sales]" displayFolder="" count="2" memberValueDatatype="5" unbalanced="0"/>
    <cacheHierarchy uniqueName="[Sales].[UnitPriceDiscountPct]" caption="UnitPriceDiscountPct" attribute="1" defaultMemberUniqueName="[Sales].[UnitPriceDiscountPct].[All]" allUniqueName="[Sales].[UnitPriceDiscountPct].[All]" dimensionUniqueName="[Sales]" displayFolder="" count="2" memberValueDatatype="5" unbalanced="0"/>
    <cacheHierarchy uniqueName="[Sales].[DiscountAmount]" caption="DiscountAmount" attribute="1" defaultMemberUniqueName="[Sales].[DiscountAmount].[All]" allUniqueName="[Sales].[DiscountAmount].[All]" dimensionUniqueName="[Sales]" displayFolder="" count="2" memberValueDatatype="5" unbalanced="0"/>
    <cacheHierarchy uniqueName="[Sales].[ProductStandardCost]" caption="ProductStandardCost" attribute="1" defaultMemberUniqueName="[Sales].[ProductStandardCost].[All]" allUniqueName="[Sales].[ProductStandardCost].[All]" dimensionUniqueName="[Sales]" displayFolder="" count="2" memberValueDatatype="5" unbalanced="0"/>
    <cacheHierarchy uniqueName="[Sales].[TotalProductCost]" caption="TotalProductCost" attribute="1" defaultMemberUniqueName="[Sales].[TotalProductCost].[All]" allUniqueName="[Sales].[TotalProductCost].[All]" dimensionUniqueName="[Sales]" displayFolder="" count="2" memberValueDatatype="5" unbalanced="0"/>
    <cacheHierarchy uniqueName="[Sales].[SalesAmount]" caption="SalesAmount" attribute="1" defaultMemberUniqueName="[Sales].[SalesAmount].[All]" allUniqueName="[Sales].[SalesAmount].[All]" dimensionUniqueName="[Sales]" displayFolder="" count="2" memberValueDatatype="5" unbalanced="0"/>
    <cacheHierarchy uniqueName="[Sales].[TaxAmt]" caption="TaxAmt" attribute="1" defaultMemberUniqueName="[Sales].[TaxAmt].[All]" allUniqueName="[Sales].[TaxAmt].[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2" memberValueDatatype="7" unbalanced="0"/>
    <cacheHierarchy uniqueName="[Sales].[ShipDate]" caption="ShipDate" attribute="1" time="1" defaultMemberUniqueName="[Sales].[ShipDate].[All]" allUniqueName="[Sales].[ShipDate].[All]" dimensionUniqueName="[Sales]" displayFolder="" count="2" memberValueDatatype="7" unbalanced="0"/>
    <cacheHierarchy uniqueName="[Sales].[Profit]" caption="Profit" attribute="1" defaultMemberUniqueName="[Sales].[Profit].[All]" allUniqueName="[Sales].[Profit].[All]" dimensionUniqueName="[Sales]" displayFolder="" count="2" memberValueDatatype="5" unbalanced="0"/>
    <cacheHierarchy uniqueName="[DimDate].[Date Field (Month Index)]" caption="Date Field (Month Index)" attribute="1" defaultMemberUniqueName="[DimDate].[Date Field (Month Index)].[All]" allUniqueName="[DimDate].[Date Field (Month Index)].[All]" dimensionUniqueName="[DimDate]" displayFolder="" count="2"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1"/>
      </fieldsUsage>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46875002" createdVersion="8" refreshedVersion="8" minRefreshableVersion="3" recordCount="0" supportSubquery="1" supportAdvancedDrill="1" xr:uid="{5DC7FA0E-E0BB-4905-A3B4-F8C6B1C44D36}">
  <cacheSource type="external" connectionId="8"/>
  <cacheFields count="4">
    <cacheField name="[Measures].[Sum of SalesAmount]" caption="Sum of SalesAmount" numFmtId="0" hierarchy="120" level="32767"/>
    <cacheField name="[Measures].[Sum of TotalProductCost]" caption="Sum of TotalProductCost" numFmtId="0" hierarchy="122" level="32767"/>
    <cacheField name="[DimDate].[Date Field (Year)].[Date Field (Year)]" caption="Date Field (Year)" numFmtId="0" hierarchy="47" level="1">
      <sharedItems count="5">
        <s v="2010"/>
        <s v="2011"/>
        <s v="2012"/>
        <s v="2013"/>
        <s v="2014"/>
      </sharedItems>
    </cacheField>
    <cacheField name="[DimSalesTerritory].[SalesTerritoryRegion].[SalesTerritoryRegion]" caption="SalesTerritoryRegion" numFmtId="0" hierarchy="78" level="1">
      <sharedItems containsSemiMixedTypes="0" containsNonDate="0" containsString="0"/>
    </cacheField>
  </cacheFields>
  <cacheHierarchies count="13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0"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2" memberValueDatatype="130" unbalanced="0">
      <fieldsUsage count="2">
        <fieldUsage x="-1"/>
        <fieldUsage x="2"/>
      </fieldsUsage>
    </cacheHierarchy>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3"/>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oneField="1" hidden="1">
      <fieldsUsage count="1">
        <fieldUsage x="1"/>
      </fieldsUsage>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47685187" createdVersion="8" refreshedVersion="8" minRefreshableVersion="3" recordCount="0" supportSubquery="1" supportAdvancedDrill="1" xr:uid="{DF76B7DA-50F9-44FB-912A-A8E2A284837D}">
  <cacheSource type="external" connectionId="8"/>
  <cacheFields count="3">
    <cacheField name="[Measures].[Sum of SalesAmount]" caption="Sum of SalesAmount" numFmtId="0" hierarchy="120" level="32767"/>
    <cacheField name="[DimDate].[Date Field (Month)].[Date Field (Month)]" caption="Date Field (Month)" numFmtId="0" hierarchy="49" level="1">
      <sharedItems count="12">
        <s v="Jan"/>
        <s v="Feb"/>
        <s v="Mar"/>
        <s v="Apr"/>
        <s v="May"/>
        <s v="Jun"/>
        <s v="Jul"/>
        <s v="Aug"/>
        <s v="Sep"/>
        <s v="Oct"/>
        <s v="Nov"/>
        <s v="Dec"/>
      </sharedItems>
    </cacheField>
    <cacheField name="[DimSalesTerritory].[SalesTerritoryRegion].[SalesTerritoryRegion]" caption="SalesTerritoryRegion" numFmtId="0" hierarchy="78" level="1">
      <sharedItems containsSemiMixedTypes="0" containsNonDate="0" containsString="0"/>
    </cacheField>
  </cacheFields>
  <cacheHierarchies count="137">
    <cacheHierarchy uniqueName="[Dimcustomer].[CustomerKey]" caption="CustomerKey" attribute="1" defaultMemberUniqueName="[Dimcustomer].[CustomerKey].[All]" allUniqueName="[Dimcustomer].[CustomerKey].[All]" dimensionUniqueName="[Dimcustomer]" displayFolder="" count="2" memberValueDatatype="5" unbalanced="0"/>
    <cacheHierarchy uniqueName="[Dimcustomer].[GeographyKey]" caption="GeographyKey" attribute="1" defaultMemberUniqueName="[Dimcustomer].[GeographyKey].[All]" allUniqueName="[Dimcustomer].[GeographyKey].[All]" dimensionUniqueName="[Dimcustomer]" displayFolder="" count="2"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2" memberValueDatatype="130" unbalanced="0"/>
    <cacheHierarchy uniqueName="[Dimcustomer].[FirstName]" caption="FirstName" attribute="1" defaultMemberUniqueName="[Dimcustomer].[FirstName].[All]" allUniqueName="[Dimcustomer].[FirstName].[All]" dimensionUniqueName="[Dimcustomer]" displayFolder="" count="2" memberValueDatatype="130" unbalanced="0"/>
    <cacheHierarchy uniqueName="[Dimcustomer].[MiddleName]" caption="MiddleName" attribute="1" defaultMemberUniqueName="[Dimcustomer].[MiddleName].[All]" allUniqueName="[Dimcustomer].[MiddleName].[All]" dimensionUniqueName="[Dimcustomer]" displayFolder="" count="2" memberValueDatatype="130" unbalanced="0"/>
    <cacheHierarchy uniqueName="[Dimcustomer].[LastName]" caption="LastName" attribute="1" defaultMemberUniqueName="[Dimcustomer].[LastName].[All]" allUniqueName="[Dimcustomer].[LastName].[All]" dimensionUniqueName="[Dimcustomer]" displayFolder="" count="2" memberValueDatatype="130" unbalanced="0"/>
    <cacheHierarchy uniqueName="[Dimcustomer].[BirthDate]" caption="BirthDate" attribute="1" time="1" defaultMemberUniqueName="[Dimcustomer].[BirthDate].[All]" allUniqueName="[Dimcustomer].[BirthDate].[All]" dimensionUniqueName="[Dimcustomer]" displayFolder="" count="2"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2" memberValueDatatype="130" unbalanced="0"/>
    <cacheHierarchy uniqueName="[Dimcustomer].[EmailAddress]" caption="EmailAddress" attribute="1" defaultMemberUniqueName="[Dimcustomer].[EmailAddress].[All]" allUniqueName="[Dimcustomer].[EmailAddress].[All]" dimensionUniqueName="[Dimcustomer]" displayFolder="" count="2" memberValueDatatype="130" unbalanced="0"/>
    <cacheHierarchy uniqueName="[Dimcustomer].[YearlyIncome]" caption="YearlyIncome" attribute="1" defaultMemberUniqueName="[Dimcustomer].[YearlyIncome].[All]" allUniqueName="[Dimcustomer].[YearlyIncome].[All]" dimensionUniqueName="[Dimcustomer]" displayFolder="" count="2"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2" memberValueDatatype="130" unbalanced="0"/>
    <cacheHierarchy uniqueName="[Dimcustomer].[FrenchEducation]" caption="FrenchEducation" attribute="1" defaultMemberUniqueName="[Dimcustomer].[FrenchEducation].[All]" allUniqueName="[Dimcustomer].[FrenchEducation].[All]" dimensionUniqueName="[Dimcustomer]" displayFolder="" count="2" memberValueDatatype="130" unbalanced="0"/>
    <cacheHierarchy uniqueName="[Dimcustomer].[AddressLine1]" caption="AddressLine1" attribute="1" defaultMemberUniqueName="[Dimcustomer].[AddressLine1].[All]" allUniqueName="[Dimcustomer].[AddressLine1].[All]" dimensionUniqueName="[Dimcustomer]" displayFolder="" count="2" memberValueDatatype="130" unbalanced="0"/>
    <cacheHierarchy uniqueName="[Dimcustomer].[AddressLine2]" caption="AddressLine2" attribute="1" defaultMemberUniqueName="[Dimcustomer].[AddressLine2].[All]" allUniqueName="[Dimcustomer].[AddressLine2].[All]" dimensionUniqueName="[Dimcustomer]" displayFolder="" count="2"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2" memberValueDatatype="7" unbalanced="0"/>
    <cacheHierarchy uniqueName="[Dimcustomer].[CustomerFullName]" caption="CustomerFullName" attribute="1" defaultMemberUniqueName="[Dimcustomer].[CustomerFullName].[All]" allUniqueName="[Dimcustomer].[CustomerFullName].[All]" dimensionUniqueName="[Dimcustomer]" displayFolder="" count="2" memberValueDatatype="130" unbalanced="0"/>
    <cacheHierarchy uniqueName="[DimDate].[DateKey]" caption="DateKey" attribute="1" defaultMemberUniqueName="[DimDate].[DateKey].[All]" allUniqueName="[DimDate].[DateKey].[All]" dimensionUniqueName="[DimDate]" displayFolder="" count="2" memberValueDatatype="5" unbalanced="0"/>
    <cacheHierarchy uniqueName="[DimDate].[FullDateAlternateKey]" caption="FullDateAlternateKey" attribute="1" time="1" defaultMemberUniqueName="[DimDate].[FullDateAlternateKey].[All]" allUniqueName="[DimDate].[FullDateAlternateKey].[All]" dimensionUniqueName="[DimDate]" displayFolder="" count="2" memberValueDatatype="7" unbalanced="0"/>
    <cacheHierarchy uniqueName="[DimDate].[DayNumberOfWeek]" caption="DayNumberOfWeek" attribute="1" defaultMemberUniqueName="[DimDate].[DayNumberOfWeek].[All]" allUniqueName="[DimDate].[DayNumberOfWeek].[All]" dimensionUniqueName="[DimDate]" displayFolder="" count="2" memberValueDatatype="5" unbalanced="0"/>
    <cacheHierarchy uniqueName="[DimDate].[EnglishDayNameOfWeek]" caption="EnglishDayNameOfWeek" attribute="1" defaultMemberUniqueName="[DimDate].[EnglishDayNameOfWeek].[All]" allUniqueName="[DimDate].[EnglishDayNameOfWeek].[All]" dimensionUniqueName="[DimDate]" displayFolder="" count="2" memberValueDatatype="130" unbalanced="0"/>
    <cacheHierarchy uniqueName="[DimDate].[SpanishDayNameOfWeek]" caption="SpanishDayNameOfWeek" attribute="1" defaultMemberUniqueName="[DimDate].[SpanishDayNameOfWeek].[All]" allUniqueName="[DimDate].[SpanishDayNameOfWeek].[All]" dimensionUniqueName="[DimDate]" displayFolder="" count="2" memberValueDatatype="130" unbalanced="0"/>
    <cacheHierarchy uniqueName="[DimDate].[FrenchDayNameOfWeek]" caption="FrenchDayNameOfWeek" attribute="1" defaultMemberUniqueName="[DimDate].[FrenchDayNameOfWeek].[All]" allUniqueName="[DimDate].[FrenchDayNameOfWeek].[All]" dimensionUniqueName="[DimDate]" displayFolder="" count="2" memberValueDatatype="130" unbalanced="0"/>
    <cacheHierarchy uniqueName="[DimDate].[DayNumberOfMonth]" caption="DayNumberOfMonth" attribute="1" defaultMemberUniqueName="[DimDate].[DayNumberOfMonth].[All]" allUniqueName="[DimDate].[DayNumberOfMonth].[All]" dimensionUniqueName="[DimDate]" displayFolder="" count="2" memberValueDatatype="5" unbalanced="0"/>
    <cacheHierarchy uniqueName="[DimDate].[DayNumberOfYear]" caption="DayNumberOfYear" attribute="1" defaultMemberUniqueName="[DimDate].[DayNumberOfYear].[All]" allUniqueName="[DimDate].[DayNumberOfYear].[All]" dimensionUniqueName="[DimDate]" displayFolder="" count="2" memberValueDatatype="5" unbalanced="0"/>
    <cacheHierarchy uniqueName="[DimDate].[WeekNumberOfYear]" caption="WeekNumberOfYear" attribute="1" defaultMemberUniqueName="[DimDate].[WeekNumberOfYear].[All]" allUniqueName="[DimDate].[WeekNumberOfYear].[All]" dimensionUniqueName="[DimDate]" displayFolder="" count="2" memberValueDatatype="5" unbalanced="0"/>
    <cacheHierarchy uniqueName="[DimDate].[EnglishMonthName]" caption="EnglishMonthName" attribute="1" defaultMemberUniqueName="[DimDate].[EnglishMonthName].[All]" allUniqueName="[DimDate].[EnglishMonthName].[All]" dimensionUniqueName="[DimDate]" displayFolder="" count="2" memberValueDatatype="130" unbalanced="0"/>
    <cacheHierarchy uniqueName="[DimDate].[SpanishMonthName]" caption="SpanishMonthName" attribute="1" defaultMemberUniqueName="[DimDate].[SpanishMonthName].[All]" allUniqueName="[DimDate].[SpanishMonthName].[All]" dimensionUniqueName="[DimDate]" displayFolder="" count="2" memberValueDatatype="130" unbalanced="0"/>
    <cacheHierarchy uniqueName="[DimDate].[FrenchMonthName]" caption="FrenchMonthName" attribute="1" defaultMemberUniqueName="[DimDate].[FrenchMonthName].[All]" allUniqueName="[DimDate].[FrenchMonthName].[All]" dimensionUniqueName="[DimDate]" displayFolder="" count="2" memberValueDatatype="130" unbalanced="0"/>
    <cacheHierarchy uniqueName="[DimDate].[MonthNumberOfYear]" caption="MonthNumberOfYear" attribute="1" defaultMemberUniqueName="[DimDate].[MonthNumberOfYear].[All]" allUniqueName="[DimDate].[MonthNumberOfYear].[All]" dimensionUniqueName="[DimDate]" displayFolder="" count="2" memberValueDatatype="5" unbalanced="0"/>
    <cacheHierarchy uniqueName="[DimDate].[CalendarQuarter]" caption="CalendarQuarter" attribute="1" defaultMemberUniqueName="[DimDate].[CalendarQuarter].[All]" allUniqueName="[DimDate].[CalendarQuarter].[All]" dimensionUniqueName="[DimDate]" displayFolder="" count="2" memberValueDatatype="5" unbalanced="0"/>
    <cacheHierarchy uniqueName="[DimDate].[CalendarYear]" caption="CalendarYear" attribute="1" defaultMemberUniqueName="[DimDate].[CalendarYear].[All]" allUniqueName="[DimDate].[CalendarYear].[All]" dimensionUniqueName="[DimDate]" displayFolder="" count="2" memberValueDatatype="5" unbalanced="0"/>
    <cacheHierarchy uniqueName="[DimDate].[CalendarSemester]" caption="CalendarSemester" attribute="1" defaultMemberUniqueName="[DimDate].[CalendarSemester].[All]" allUniqueName="[DimDate].[CalendarSemester].[All]" dimensionUniqueName="[DimDate]" displayFolder="" count="2" memberValueDatatype="5" unbalanced="0"/>
    <cacheHierarchy uniqueName="[DimDate].[FiscalQuarter]" caption="FiscalQuarter" attribute="1" defaultMemberUniqueName="[DimDate].[FiscalQuarter].[All]" allUniqueName="[DimDate].[FiscalQuarter].[All]" dimensionUniqueName="[DimDate]" displayFolder="" count="2" memberValueDatatype="5" unbalanced="0"/>
    <cacheHierarchy uniqueName="[DimDate].[FiscalYear]" caption="FiscalYear" attribute="1" defaultMemberUniqueName="[DimDate].[FiscalYear].[All]" allUniqueName="[DimDate].[FiscalYear].[All]" dimensionUniqueName="[DimDate]" displayFolder="" count="2" memberValueDatatype="5" unbalanced="0"/>
    <cacheHierarchy uniqueName="[DimDate].[FiscalSemester]" caption="FiscalSemester" attribute="1" defaultMemberUniqueName="[DimDate].[FiscalSemester].[All]" allUniqueName="[DimDate].[FiscalSemester].[All]" dimensionUniqueName="[DimDate]" displayFolder="" count="2"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2" memberValueDatatype="5" unbalanced="0"/>
    <cacheHierarchy uniqueName="[DimDate].[Month Number]" caption="Month Number" attribute="1" defaultMemberUniqueName="[DimDate].[Month Number].[All]" allUniqueName="[DimDate].[Month Number].[All]" dimensionUniqueName="[DimDate]" displayFolder="" count="2" memberValueDatatype="5" unbalanced="0"/>
    <cacheHierarchy uniqueName="[DimDate].[Month Full Name]" caption="Month Full Name" attribute="1" defaultMemberUniqueName="[DimDate].[Month Full Name].[All]" allUniqueName="[DimDate].[Month Full Name].[All]" dimensionUniqueName="[DimDate]" displayFolder="" count="2" memberValueDatatype="130" unbalanced="0"/>
    <cacheHierarchy uniqueName="[DimDate].[Quarter]" caption="Quarter" attribute="1" defaultMemberUniqueName="[DimDate].[Quarter].[All]" allUniqueName="[DimDate].[Quarter].[All]" dimensionUniqueName="[DimDate]" displayFolder="" count="2" memberValueDatatype="130" unbalanced="0"/>
    <cacheHierarchy uniqueName="[DimDate].[Year-Month]" caption="Year-Month" attribute="1" defaultMemberUniqueName="[DimDate].[Year-Month].[All]" allUniqueName="[DimDate].[Year-Month].[All]" dimensionUniqueName="[DimDate]" displayFolder="" count="2" memberValueDatatype="130" unbalanced="0"/>
    <cacheHierarchy uniqueName="[DimDate].[Weekday Number]" caption="Weekday Number" attribute="1" defaultMemberUniqueName="[DimDate].[Weekday Number].[All]" allUniqueName="[DimDate].[Weekday Number].[All]" dimensionUniqueName="[DimDate]" displayFolder="" count="2" memberValueDatatype="5" unbalanced="0"/>
    <cacheHierarchy uniqueName="[DimDate].[Weekday Full Name]" caption="Weekday Full Name" attribute="1" defaultMemberUniqueName="[DimDate].[Weekday Full Name].[All]" allUniqueName="[DimDate].[Weekday Full Name].[All]" dimensionUniqueName="[DimDate]" displayFolder="" count="2" memberValueDatatype="130" unbalanced="0"/>
    <cacheHierarchy uniqueName="[DimDate].[Financial Month]" caption="Financial Month" attribute="1" defaultMemberUniqueName="[DimDate].[Financial Month].[All]" allUniqueName="[DimDate].[Financial Month].[All]" dimensionUniqueName="[DimDate]" displayFolder="" count="2" memberValueDatatype="5" unbalanced="0"/>
    <cacheHierarchy uniqueName="[DimDate].[Financial Quarter]" caption="Financial Quarter" attribute="1" defaultMemberUniqueName="[DimDate].[Financial Quarter].[All]" allUniqueName="[DimDate].[Financial Quarter].[All]" dimensionUniqueName="[DimDate]" displayFolder="" count="2" memberValueDatatype="5" unbalanced="0"/>
    <cacheHierarchy uniqueName="[DimDate].[Date Field (Year)]" caption="Date Field (Year)" attribute="1" defaultMemberUniqueName="[DimDate].[Date Field (Year)].[All]" allUniqueName="[DimDate].[Date Field (Year)].[All]" dimensionUniqueName="[DimDate]" displayFolder="" count="2" memberValueDatatype="130" unbalanced="0"/>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fieldsUsage count="2">
        <fieldUsage x="-1"/>
        <fieldUsage x="1"/>
      </fieldsUsage>
    </cacheHierarchy>
    <cacheHierarchy uniqueName="[DimProdCategory].[ProductCategoryKey]" caption="ProductCategoryKey" attribute="1" defaultMemberUniqueName="[DimProdCategory].[ProductCategoryKey].[All]" allUniqueName="[DimProdCategory].[ProductCategoryKey].[All]" dimensionUniqueName="[DimProdCategory]" displayFolder="" count="2"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2"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2"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2"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2"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2"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2"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2"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2"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2" memberValueDatatype="5" unbalanced="0"/>
    <cacheHierarchy uniqueName="[DimProduct].[ProductKey]" caption="ProductKey" attribute="1" defaultMemberUniqueName="[DimProduct].[ProductKey].[All]" allUniqueName="[DimProduct].[ProductKey].[All]" dimensionUniqueName="[DimProduct]" displayFolder="" count="2" memberValueDatatype="5" unbalanced="0"/>
    <cacheHierarchy uniqueName="[DimProduct].[Unit price]" caption="Unit price" attribute="1" defaultMemberUniqueName="[DimProduct].[Unit price].[All]" allUniqueName="[DimProduct].[Unit price].[All]" dimensionUniqueName="[DimProduct]" displayFolder="" count="2"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2"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2" memberValueDatatype="5"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cacheHierarchy uniqueName="[DimProduct].[SpanishProductName]" caption="SpanishProductName" attribute="1" defaultMemberUniqueName="[DimProduct].[SpanishProductName].[All]" allUniqueName="[DimProduct].[SpanishProductName].[All]" dimensionUniqueName="[DimProduct]" displayFolder="" count="2" memberValueDatatype="130" unbalanced="0"/>
    <cacheHierarchy uniqueName="[DimProduct].[FrenchProductName]" caption="FrenchProductName" attribute="1" defaultMemberUniqueName="[DimProduct].[FrenchProductName].[All]" allUniqueName="[DimProduct].[FrenchProductName].[All]" dimensionUniqueName="[DimProduct]" displayFolder="" count="2" memberValueDatatype="130" unbalanced="0"/>
    <cacheHierarchy uniqueName="[DimProduct].[StandardCost]" caption="StandardCost" attribute="1" defaultMemberUniqueName="[DimProduct].[StandardCost].[All]" allUniqueName="[DimProduct].[StandardCost].[All]" dimensionUniqueName="[DimProduct]" displayFolder="" count="2" memberValueDatatype="5" unbalanced="0"/>
    <cacheHierarchy uniqueName="[DimProduct].[SafetyStockLevel]" caption="SafetyStockLevel" attribute="1" defaultMemberUniqueName="[DimProduct].[SafetyStockLevel].[All]" allUniqueName="[DimProduct].[SafetyStockLevel].[All]" dimensionUniqueName="[DimProduct]" displayFolder="" count="2" memberValueDatatype="5" unbalanced="0"/>
    <cacheHierarchy uniqueName="[DimProduct].[ReorderPoint]" caption="ReorderPoint" attribute="1" defaultMemberUniqueName="[DimProduct].[ReorderPoint].[All]" allUniqueName="[DimProduct].[ReorderPoint].[All]" dimensionUniqueName="[DimProduct]" displayFolder="" count="2" memberValueDatatype="5" unbalanced="0"/>
    <cacheHierarchy uniqueName="[DimProduct].[ListPrice]" caption="ListPrice" attribute="1" defaultMemberUniqueName="[DimProduct].[ListPrice].[All]" allUniqueName="[DimProduct].[ListPrice].[All]" dimensionUniqueName="[DimProduct]" displayFolder="" count="2" memberValueDatatype="5" unbalanced="0"/>
    <cacheHierarchy uniqueName="[DimProduct].[DaysToManufacture]" caption="DaysToManufacture" attribute="1" defaultMemberUniqueName="[DimProduct].[DaysToManufacture].[All]" allUniqueName="[DimProduct].[DaysToManufacture].[All]" dimensionUniqueName="[DimProduct]" displayFolder="" count="2" memberValueDatatype="5" unbalanced="0"/>
    <cacheHierarchy uniqueName="[DimProduct].[ModelName]" caption="ModelName" attribute="1" defaultMemberUniqueName="[DimProduct].[ModelName].[All]" allUniqueName="[DimProduct].[ModelName].[All]" dimensionUniqueName="[DimProduct]" displayFolder="" count="2" memberValueDatatype="130" unbalanced="0"/>
    <cacheHierarchy uniqueName="[DimProduct].[StartDate]" caption="StartDate" attribute="1" time="1" defaultMemberUniqueName="[DimProduct].[StartDate].[All]" allUniqueName="[DimProduct].[StartDate].[All]" dimensionUniqueName="[DimProduct]" displayFolder="" count="2" memberValueDatatype="7" unbalanced="0"/>
    <cacheHierarchy uniqueName="[DimProduct].[EndDate]" caption="EndDate" attribute="1" time="1" defaultMemberUniqueName="[DimProduct].[EndDate].[All]" allUniqueName="[DimProduct].[EndDate].[All]" dimensionUniqueName="[DimProduct]" displayFolder="" count="2"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2"/>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Sales].[ProductKey]" caption="ProductKey" attribute="1" defaultMemberUniqueName="[Sales].[ProductKey].[All]" allUniqueName="[Sales].[ProductKey].[All]" dimensionUniqueName="[Sales]" displayFolder="" count="2" memberValueDatatype="5" unbalanced="0"/>
    <cacheHierarchy uniqueName="[Sales].[OrderDateKey]" caption="OrderDateKey" attribute="1" defaultMemberUniqueName="[Sales].[OrderDateKey].[All]" allUniqueName="[Sales].[OrderDateKey].[All]" dimensionUniqueName="[Sales]" displayFolder="" count="2" memberValueDatatype="5" unbalanced="0"/>
    <cacheHierarchy uniqueName="[Sales].[DueDateKey]" caption="DueDateKey" attribute="1" defaultMemberUniqueName="[Sales].[DueDateKey].[All]" allUniqueName="[Sales].[DueDateKey].[All]" dimensionUniqueName="[Sales]" displayFolder="" count="2" memberValueDatatype="5" unbalanced="0"/>
    <cacheHierarchy uniqueName="[Sales].[ShipDateKey]" caption="ShipDateKey" attribute="1" defaultMemberUniqueName="[Sales].[ShipDateKey].[All]" allUniqueName="[Sales].[ShipDateKey].[All]" dimensionUniqueName="[Sales]" displayFolder="" count="2" memberValueDatatype="5" unbalanced="0"/>
    <cacheHierarchy uniqueName="[Sales].[CustomerKey]" caption="CustomerKey" attribute="1" defaultMemberUniqueName="[Sales].[CustomerKey].[All]" allUniqueName="[Sales].[CustomerKey].[All]" dimensionUniqueName="[Sales]" displayFolder="" count="2" memberValueDatatype="5" unbalanced="0"/>
    <cacheHierarchy uniqueName="[Sales].[PromotionKey]" caption="PromotionKey" attribute="1" defaultMemberUniqueName="[Sales].[PromotionKey].[All]" allUniqueName="[Sales].[PromotionKey].[All]" dimensionUniqueName="[Sales]" displayFolder="" count="2" memberValueDatatype="5" unbalanced="0"/>
    <cacheHierarchy uniqueName="[Sales].[CurrencyKey]" caption="CurrencyKey" attribute="1" defaultMemberUniqueName="[Sales].[CurrencyKey].[All]" allUniqueName="[Sales].[CurrencyKey].[All]" dimensionUniqueName="[Sales]" displayFolder="" count="2" memberValueDatatype="5" unbalanced="0"/>
    <cacheHierarchy uniqueName="[Sales].[SalesTerritoryKey]" caption="SalesTerritoryKey" attribute="1" defaultMemberUniqueName="[Sales].[SalesTerritoryKey].[All]" allUniqueName="[Sales].[SalesTerritoryKey].[All]" dimensionUniqueName="[Sales]" displayFolder="" count="2" memberValueDatatype="5" unbalanced="0"/>
    <cacheHierarchy uniqueName="[Sales].[SalesOrderNumber]" caption="SalesOrderNumber" attribute="1" defaultMemberUniqueName="[Sales].[SalesOrderNumber].[All]" allUniqueName="[Sales].[SalesOrderNumber].[All]" dimensionUniqueName="[Sales]" displayFolder="" count="2" memberValueDatatype="130" unbalanced="0"/>
    <cacheHierarchy uniqueName="[Sales].[SalesOrderLineNumber]" caption="SalesOrderLineNumber" attribute="1" defaultMemberUniqueName="[Sales].[SalesOrderLineNumber].[All]" allUniqueName="[Sales].[SalesOrderLineNumber].[All]" dimensionUniqueName="[Sales]" displayFolder="" count="2" memberValueDatatype="5" unbalanced="0"/>
    <cacheHierarchy uniqueName="[Sales].[RevisionNumber]" caption="RevisionNumber" attribute="1" defaultMemberUniqueName="[Sales].[RevisionNumber].[All]" allUniqueName="[Sales].[RevisionNumber].[All]" dimensionUniqueName="[Sales]" displayFolder="" count="2" memberValueDatatype="5" unbalanced="0"/>
    <cacheHierarchy uniqueName="[Sales].[OrderQuantity]" caption="OrderQuantity" attribute="1" defaultMemberUniqueName="[Sales].[OrderQuantity].[All]" allUniqueName="[Sales].[OrderQuantity].[All]" dimensionUniqueName="[Sales]" displayFolder="" count="2" memberValueDatatype="5" unbalanced="0"/>
    <cacheHierarchy uniqueName="[Sales].[UnitPrice]" caption="UnitPrice" attribute="1" defaultMemberUniqueName="[Sales].[UnitPrice].[All]" allUniqueName="[Sales].[UnitPrice].[All]" dimensionUniqueName="[Sales]" displayFolder="" count="2" memberValueDatatype="5" unbalanced="0"/>
    <cacheHierarchy uniqueName="[Sales].[ExtendedAmount]" caption="ExtendedAmount" attribute="1" defaultMemberUniqueName="[Sales].[ExtendedAmount].[All]" allUniqueName="[Sales].[ExtendedAmount].[All]" dimensionUniqueName="[Sales]" displayFolder="" count="2" memberValueDatatype="5" unbalanced="0"/>
    <cacheHierarchy uniqueName="[Sales].[UnitPriceDiscountPct]" caption="UnitPriceDiscountPct" attribute="1" defaultMemberUniqueName="[Sales].[UnitPriceDiscountPct].[All]" allUniqueName="[Sales].[UnitPriceDiscountPct].[All]" dimensionUniqueName="[Sales]" displayFolder="" count="2" memberValueDatatype="5" unbalanced="0"/>
    <cacheHierarchy uniqueName="[Sales].[DiscountAmount]" caption="DiscountAmount" attribute="1" defaultMemberUniqueName="[Sales].[DiscountAmount].[All]" allUniqueName="[Sales].[DiscountAmount].[All]" dimensionUniqueName="[Sales]" displayFolder="" count="2" memberValueDatatype="5" unbalanced="0"/>
    <cacheHierarchy uniqueName="[Sales].[ProductStandardCost]" caption="ProductStandardCost" attribute="1" defaultMemberUniqueName="[Sales].[ProductStandardCost].[All]" allUniqueName="[Sales].[ProductStandardCost].[All]" dimensionUniqueName="[Sales]" displayFolder="" count="2" memberValueDatatype="5" unbalanced="0"/>
    <cacheHierarchy uniqueName="[Sales].[TotalProductCost]" caption="TotalProductCost" attribute="1" defaultMemberUniqueName="[Sales].[TotalProductCost].[All]" allUniqueName="[Sales].[TotalProductCost].[All]" dimensionUniqueName="[Sales]" displayFolder="" count="2" memberValueDatatype="5" unbalanced="0"/>
    <cacheHierarchy uniqueName="[Sales].[SalesAmount]" caption="SalesAmount" attribute="1" defaultMemberUniqueName="[Sales].[SalesAmount].[All]" allUniqueName="[Sales].[SalesAmount].[All]" dimensionUniqueName="[Sales]" displayFolder="" count="2" memberValueDatatype="5" unbalanced="0"/>
    <cacheHierarchy uniqueName="[Sales].[TaxAmt]" caption="TaxAmt" attribute="1" defaultMemberUniqueName="[Sales].[TaxAmt].[All]" allUniqueName="[Sales].[TaxAmt].[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2" memberValueDatatype="7" unbalanced="0"/>
    <cacheHierarchy uniqueName="[Sales].[ShipDate]" caption="ShipDate" attribute="1" time="1" defaultMemberUniqueName="[Sales].[ShipDate].[All]" allUniqueName="[Sales].[ShipDate].[All]" dimensionUniqueName="[Sales]" displayFolder="" count="2" memberValueDatatype="7" unbalanced="0"/>
    <cacheHierarchy uniqueName="[Sales].[Profit]" caption="Profit" attribute="1" defaultMemberUniqueName="[Sales].[Profit].[All]" allUniqueName="[Sales].[Profit].[All]" dimensionUniqueName="[Sales]" displayFolder="" count="2" memberValueDatatype="5" unbalanced="0"/>
    <cacheHierarchy uniqueName="[DimDate].[Date Field (Month Index)]" caption="Date Field (Month Index)" attribute="1" defaultMemberUniqueName="[DimDate].[Date Field (Month Index)].[All]" allUniqueName="[DimDate].[Date Field (Month Index)].[All]" dimensionUniqueName="[DimDate]" displayFolder="" count="2"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48263888" createdVersion="8" refreshedVersion="8" minRefreshableVersion="3" recordCount="0" supportSubquery="1" supportAdvancedDrill="1" xr:uid="{2F866857-2401-4A72-8BBE-563DF1FF8CAD}">
  <cacheSource type="external" connectionId="8"/>
  <cacheFields count="3">
    <cacheField name="[Measures].[Sum of SalesAmount]" caption="Sum of SalesAmount" numFmtId="0" hierarchy="120" level="32767"/>
    <cacheField name="[DimDate].[Date Field (Year)].[Date Field (Year)]" caption="Date Field (Year)" numFmtId="0" hierarchy="47" level="1">
      <sharedItems count="5">
        <s v="2010"/>
        <s v="2011"/>
        <s v="2012"/>
        <s v="2013"/>
        <s v="2014"/>
      </sharedItems>
    </cacheField>
    <cacheField name="[DimSalesTerritory].[SalesTerritoryRegion].[SalesTerritoryRegion]" caption="SalesTerritoryRegion" numFmtId="0" hierarchy="78" level="1">
      <sharedItems containsSemiMixedTypes="0" containsNonDate="0" containsString="0"/>
    </cacheField>
  </cacheFields>
  <cacheHierarchies count="13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0"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2" memberValueDatatype="130" unbalanced="0">
      <fieldsUsage count="2">
        <fieldUsage x="-1"/>
        <fieldUsage x="1"/>
      </fieldsUsage>
    </cacheHierarchy>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2"/>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48958334" createdVersion="8" refreshedVersion="8" minRefreshableVersion="3" recordCount="0" supportSubquery="1" supportAdvancedDrill="1" xr:uid="{3FF45B71-5E21-4199-994A-B9DE1F723980}">
  <cacheSource type="external" connectionId="8"/>
  <cacheFields count="3">
    <cacheField name="[Measures].[Sum of SalesAmount]" caption="Sum of SalesAmount" numFmtId="0" hierarchy="120" level="32767"/>
    <cacheField name="[DimDate].[Date Field (Month)].[Date Field (Month)]" caption="Date Field (Month)" numFmtId="0" hierarchy="49" level="1">
      <sharedItems count="12">
        <s v="Jan"/>
        <s v="Feb"/>
        <s v="Mar"/>
        <s v="Apr"/>
        <s v="May"/>
        <s v="Jun"/>
        <s v="Jul"/>
        <s v="Aug"/>
        <s v="Sep"/>
        <s v="Oct"/>
        <s v="Nov"/>
        <s v="Dec"/>
      </sharedItems>
    </cacheField>
    <cacheField name="[DimSalesTerritory].[SalesTerritoryRegion].[SalesTerritoryRegion]" caption="SalesTerritoryRegion" numFmtId="0" hierarchy="78" level="1">
      <sharedItems containsSemiMixedTypes="0" containsNonDate="0" containsString="0"/>
    </cacheField>
  </cacheFields>
  <cacheHierarchies count="13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0"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0" memberValueDatatype="130" unbalanced="0"/>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fieldsUsage count="2">
        <fieldUsage x="-1"/>
        <fieldUsage x="1"/>
      </fieldsUsage>
    </cacheHierarchy>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2"/>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49537035" createdVersion="8" refreshedVersion="8" minRefreshableVersion="3" recordCount="0" supportSubquery="1" supportAdvancedDrill="1" xr:uid="{EBA9E770-434B-47D2-92E2-B3463DD437B0}">
  <cacheSource type="external" connectionId="8"/>
  <cacheFields count="9">
    <cacheField name="[Measures].[Count of Customer]" caption="Count of Customer" numFmtId="0" hierarchy="108" level="32767"/>
    <cacheField name="[Measures].[Average Profit Per Customer]" caption="Average Profit Per Customer" numFmtId="0" hierarchy="109" level="32767"/>
    <cacheField name="[Measures].[Gross Profit]" caption="Gross Profit" numFmtId="0" hierarchy="107" level="32767"/>
    <cacheField name="[Measures].[Sum of SalesAmount]" caption="Sum of SalesAmount" numFmtId="0" hierarchy="120" level="32767"/>
    <cacheField name="[DimDate].[Date Field (Year)].[Date Field (Year)]" caption="Date Field (Year)" numFmtId="0" hierarchy="47" level="1">
      <sharedItems containsSemiMixedTypes="0" containsNonDate="0" containsString="0"/>
    </cacheField>
    <cacheField name="[Measures].[Average Sales by per product]" caption="Average Sales by per product" numFmtId="0" hierarchy="111" level="32767"/>
    <cacheField name="[Measures].[Count of Product]" caption="Count of Product" numFmtId="0" hierarchy="110" level="32767"/>
    <cacheField name="[Measures].[Sum of Profit]" caption="Sum of Profit" numFmtId="0" hierarchy="123" level="32767"/>
    <cacheField name="[DimSalesTerritory].[SalesTerritoryRegion].[SalesTerritoryRegion]" caption="SalesTerritoryRegion" numFmtId="0" hierarchy="78" level="1">
      <sharedItems containsSemiMixedTypes="0" containsNonDate="0" containsString="0"/>
    </cacheField>
  </cacheFields>
  <cacheHierarchies count="13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2"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2" memberValueDatatype="130" unbalanced="0">
      <fieldsUsage count="2">
        <fieldUsage x="-1"/>
        <fieldUsage x="4"/>
      </fieldsUsage>
    </cacheHierarchy>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8"/>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oneField="1">
      <fieldsUsage count="1">
        <fieldUsage x="2"/>
      </fieldsUsage>
    </cacheHierarchy>
    <cacheHierarchy uniqueName="[Measures].[Count of Customer]" caption="Count of Customer" measure="1" displayFolder="" measureGroup="Sales" count="0" oneField="1">
      <fieldsUsage count="1">
        <fieldUsage x="0"/>
      </fieldsUsage>
    </cacheHierarchy>
    <cacheHierarchy uniqueName="[Measures].[Average Profit Per Customer]" caption="Average Profit Per Customer" measure="1" displayFolder="" measureGroup="Sales" count="0" oneField="1">
      <fieldsUsage count="1">
        <fieldUsage x="1"/>
      </fieldsUsage>
    </cacheHierarchy>
    <cacheHierarchy uniqueName="[Measures].[Count of Product]" caption="Count of Product" measure="1" displayFolder="" measureGroup="DimProduct" count="0" oneField="1">
      <fieldsUsage count="1">
        <fieldUsage x="6"/>
      </fieldsUsage>
    </cacheHierarchy>
    <cacheHierarchy uniqueName="[Measures].[Average Sales by per product]" caption="Average Sales by per product" measure="1" displayFolder="" measureGroup="DimProduct" count="0" oneField="1">
      <fieldsUsage count="1">
        <fieldUsage x="5"/>
      </fieldsUsage>
    </cacheHierarchy>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3"/>
      </fieldsUsage>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oneField="1" hidden="1">
      <fieldsUsage count="1">
        <fieldUsage x="7"/>
      </fieldsUsage>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56.859150115743" createdVersion="8" refreshedVersion="8" minRefreshableVersion="3" recordCount="0" supportSubquery="1" supportAdvancedDrill="1" xr:uid="{C1FC0FFA-59A0-4CDD-8596-20CBA4833F38}">
  <cacheSource type="external" connectionId="8"/>
  <cacheFields count="4">
    <cacheField name="[DimSalesTerritory].[SalesTerritoryRegion].[SalesTerritoryRegion]" caption="SalesTerritoryRegion" numFmtId="0" hierarchy="78" level="1">
      <sharedItems containsSemiMixedTypes="0" containsNonDate="0" containsString="0"/>
    </cacheField>
    <cacheField name="[DimSalesTerritory].[SalesTerritoryCountry].[SalesTerritoryCountry]" caption="SalesTerritoryCountry" numFmtId="0" hierarchy="79" level="1">
      <sharedItems count="6">
        <s v="Australia"/>
        <s v="Canada"/>
        <s v="France"/>
        <s v="Germany"/>
        <s v="United Kingdom"/>
        <s v="United States"/>
      </sharedItems>
    </cacheField>
    <cacheField name="[Dimcustomer].[MarriedaritalSingletatuSingle].[MarriedaritalSingletatuSingle]" caption="MarriedaritalSingletatuSingle" numFmtId="0" hierarchy="7" level="1">
      <sharedItems count="2">
        <s v="Married"/>
        <s v="Single"/>
      </sharedItems>
    </cacheField>
    <cacheField name="[Measures].[Sum of SalesAmount]" caption="Sum of SalesAmount" numFmtId="0" hierarchy="120" level="32767"/>
  </cacheFields>
  <cacheHierarchies count="137">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riedaritalSingletatuSingle]" caption="MarriedaritalSingletatuSingle" attribute="1" defaultMemberUniqueName="[Dimcustomer].[MarriedaritalSingletatuSingle].[All]" allUniqueName="[Dimcustomer].[MarriedaritalSingletatuSingle].[All]" dimensionUniqueName="[Dimcustomer]" displayFolder="" count="2" memberValueDatatype="130" unbalanced="0">
      <fieldsUsage count="2">
        <fieldUsage x="-1"/>
        <fieldUsage x="2"/>
      </fieldsUsage>
    </cacheHierarchy>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2"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5"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ustomerFullName]" caption="CustomerFullName" attribute="1" defaultMemberUniqueName="[Dimcustomer].[CustomerFullName].[All]" allUniqueName="[Dimcustomer].[CustomerFullNam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Date].[Date Field]" caption="Date Field" attribute="1" time="1" defaultMemberUniqueName="[DimDate].[Date Field].[All]" allUniqueName="[DimDate].[Date Field].[All]" dimensionUniqueName="[DimDate]" displayFolder="" count="2" memberValueDatatype="7" unbalanced="0"/>
    <cacheHierarchy uniqueName="[DimDate].[Year]" caption="Year" attribute="1" defaultMemberUniqueName="[DimDate].[Year].[All]" allUniqueName="[DimDate].[Year].[All]" dimensionUniqueName="[DimDate]" displayFolder="" count="0" memberValueDatatype="5" unbalanced="0"/>
    <cacheHierarchy uniqueName="[DimDate].[Month Number]" caption="Month Number" attribute="1" defaultMemberUniqueName="[DimDate].[Month Number].[All]" allUniqueName="[DimDate].[Month Number].[All]" dimensionUniqueName="[DimDate]" displayFolder="" count="0" memberValueDatatype="5" unbalanced="0"/>
    <cacheHierarchy uniqueName="[DimDate].[Month Full Name]" caption="Month Full Name" attribute="1" defaultMemberUniqueName="[DimDate].[Month Full Name].[All]" allUniqueName="[DimDate].[Month Full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Weekday Number]" caption="Weekday Number" attribute="1" defaultMemberUniqueName="[DimDate].[Weekday Number].[All]" allUniqueName="[DimDate].[Weekday Number].[All]" dimensionUniqueName="[DimDate]" displayFolder="" count="0" memberValueDatatype="5" unbalanced="0"/>
    <cacheHierarchy uniqueName="[DimDate].[Weekday Full Name]" caption="Weekday Full Name" attribute="1" defaultMemberUniqueName="[DimDate].[Weekday Full Name].[All]" allUniqueName="[DimDate].[Weekday Full Name].[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5" unbalanced="0"/>
    <cacheHierarchy uniqueName="[DimDate].[Financial Quarter]" caption="Financial Quarter" attribute="1" defaultMemberUniqueName="[DimDate].[Financial Quarter].[All]" allUniqueName="[DimDate].[Financial Quarter].[All]" dimensionUniqueName="[DimDate]" displayFolder="" count="0" memberValueDatatype="5" unbalanced="0"/>
    <cacheHierarchy uniqueName="[DimDate].[Date Field (Year)]" caption="Date Field (Year)" attribute="1" defaultMemberUniqueName="[DimDate].[Date Field (Year)].[All]" allUniqueName="[DimDate].[Date Field (Year)].[All]" dimensionUniqueName="[DimDate]" displayFolder="" count="0" memberValueDatatype="130" unbalanced="0"/>
    <cacheHierarchy uniqueName="[DimDate].[Date Field (Quarter)]" caption="Date Field (Quarter)" attribute="1" defaultMemberUniqueName="[DimDate].[Date Field (Quarter)].[All]" allUniqueName="[DimDate].[Date Field (Quarter)].[All]" dimensionUniqueName="[DimDate]" displayFolder="" count="2" memberValueDatatype="130" unbalanced="0"/>
    <cacheHierarchy uniqueName="[DimDate].[Date Field (Month)]" caption="Date Field (Month)" attribute="1" defaultMemberUniqueName="[DimDate].[Date Field (Month)].[All]" allUniqueName="[DimDate].[Date Field (Month)].[All]" dimensionUniqueName="[DimDate]" displayFolder="" count="2"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5"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0"/>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5" unbalanced="0"/>
    <cacheHierarchy uniqueName="[Sales].[OrderDateKey]" caption="OrderDateKey" attribute="1" defaultMemberUniqueName="[Sales].[OrderDateKey].[All]" allUniqueName="[Sales].[OrderDateKey].[All]" dimensionUniqueName="[Sales]" displayFolder="" count="0" memberValueDatatype="5" unbalanced="0"/>
    <cacheHierarchy uniqueName="[Sales].[DueDateKey]" caption="DueDateKey" attribute="1" defaultMemberUniqueName="[Sales].[DueDateKey].[All]" allUniqueName="[Sales].[DueDateKey].[All]" dimensionUniqueName="[Sales]" displayFolder="" count="0" memberValueDatatype="5" unbalanced="0"/>
    <cacheHierarchy uniqueName="[Sales].[ShipDateKey]" caption="ShipDateKey" attribute="1" defaultMemberUniqueName="[Sales].[ShipDateKey].[All]" allUniqueName="[Sales].[ShipDateKey].[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5" unbalanced="0"/>
    <cacheHierarchy uniqueName="[Sales].[PromotionKey]" caption="PromotionKey" attribute="1" defaultMemberUniqueName="[Sales].[PromotionKey].[All]" allUniqueName="[Sales].[PromotionKey].[All]" dimensionUniqueName="[Sales]" displayFolder="" count="0" memberValueDatatype="5" unbalanced="0"/>
    <cacheHierarchy uniqueName="[Sales].[CurrencyKey]" caption="CurrencyKey" attribute="1" defaultMemberUniqueName="[Sales].[CurrencyKey].[All]" allUniqueName="[Sales].[CurrencyKey].[All]" dimensionUniqueName="[Sales]" displayFolder="" count="0" memberValueDatatype="5" unbalanced="0"/>
    <cacheHierarchy uniqueName="[Sales].[SalesTerritoryKey]" caption="SalesTerritoryKey" attribute="1" defaultMemberUniqueName="[Sales].[SalesTerritoryKey].[All]" allUniqueName="[Sales].[SalesTerritoryKey].[All]" dimensionUniqueName="[Sales]" displayFolder="" count="0" memberValueDatatype="5"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5" unbalanced="0"/>
    <cacheHierarchy uniqueName="[Sales].[RevisionNumber]" caption="RevisionNumber" attribute="1" defaultMemberUniqueName="[Sales].[RevisionNumber].[All]" allUniqueName="[Sales].[RevisionNumber].[All]" dimensionUniqueName="[Sales]" displayFolder="" count="0" memberValueDatatype="5" unbalanced="0"/>
    <cacheHierarchy uniqueName="[Sales].[OrderQuantity]" caption="OrderQuantity" attribute="1" defaultMemberUniqueName="[Sales].[OrderQuantity].[All]" allUniqueName="[Sales].[OrderQuantity].[All]" dimensionUniqueName="[Sales]" displayFolder="" count="0" memberValueDatatype="5"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5" unbalanced="0"/>
    <cacheHierarchy uniqueName="[Sales].[DiscountAmount]" caption="DiscountAmount" attribute="1" defaultMemberUniqueName="[Sales].[DiscountAmount].[All]" allUniqueName="[Sales].[DiscountAmount].[All]" dimensionUniqueName="[Sales]" displayFolder="" count="0" memberValueDatatype="5"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fit]" caption="Profit" attribute="1" defaultMemberUniqueName="[Sales].[Profit].[All]" allUniqueName="[Sales].[Profit].[All]" dimensionUniqueName="[Sales]" displayFolder="" count="0" memberValueDatatype="5" unbalanced="0"/>
    <cacheHierarchy uniqueName="[DimDate].[Date Field (Month Index)]" caption="Date Field (Month Index)" attribute="1" defaultMemberUniqueName="[DimDate].[Date Field (Month Index)].[All]" allUniqueName="[DimDate].[Date Field (Month Index)].[All]" dimensionUniqueName="[DimDate]" displayFolder="" count="0" memberValueDatatype="20" unbalanced="0" hidden="1"/>
    <cacheHierarchy uniqueName="[Measures].[Gross Profit]" caption="Gross Profit" measure="1" displayFolder="" measureGroup="Sales" count="0"/>
    <cacheHierarchy uniqueName="[Measures].[Count of Customer]" caption="Count of Customer" measure="1" displayFolder="" measureGroup="Sales" count="0"/>
    <cacheHierarchy uniqueName="[Measures].[Average Profit Per Customer]" caption="Average Profit Per Customer" measure="1" displayFolder="" measureGroup="Sales" count="0"/>
    <cacheHierarchy uniqueName="[Measures].[Count of Product]" caption="Count of Product" measure="1" displayFolder="" measureGroup="DimProduct" count="0"/>
    <cacheHierarchy uniqueName="[Measures].[Average Sales by per product]" caption="Average Sales by per product" measure="1" displayFolder="" measureGroup="DimProduct" count="0"/>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SalesTerritory]" caption="__XL_Count DimSalesTerritory" measure="1" displayFolder="" measureGroup="DimSalesTerritory" count="0" hidden="1"/>
    <cacheHierarchy uniqueName="[Measures].[__XL_Count Sheet1]" caption="__XL_Count Sheet1" measure="1" displayFolder="" measureGroup="Sales" count="0" hidden="1"/>
    <cacheHierarchy uniqueName="[Measures].[__XL_Count DimDate]" caption="__XL_Count DimDate" measure="1" displayFolder="" measureGroup="DimDate" count="0" hidden="1"/>
    <cacheHierarchy uniqueName="[Measures].[__No measures defined]" caption="__No measures defined" measure="1" displayFolder="" count="0" hidden="1"/>
    <cacheHierarchy uniqueName="[Measures].[Sum of SalesAmount]" caption="Sum of SalesAmount" measure="1" displayFolder="" measureGroup="Sales" count="0" oneField="1" hidden="1">
      <fieldsUsage count="1">
        <fieldUsage x="3"/>
      </fieldsUsage>
      <extLst>
        <ext xmlns:x15="http://schemas.microsoft.com/office/spreadsheetml/2010/11/main" uri="{B97F6D7D-B522-45F9-BDA1-12C45D357490}">
          <x15:cacheHierarchy aggregatedColumn="99"/>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38"/>
        </ext>
      </extLst>
    </cacheHierarchy>
    <cacheHierarchy uniqueName="[Measures].[Sum of TotalProductCost]" caption="Sum of TotalProductCost" measure="1" displayFolder="" measureGroup="Sales" count="0" hidden="1">
      <extLst>
        <ext xmlns:x15="http://schemas.microsoft.com/office/spreadsheetml/2010/11/main" uri="{B97F6D7D-B522-45F9-BDA1-12C45D357490}">
          <x15:cacheHierarchy aggregatedColumn="98"/>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105"/>
        </ext>
      </extLst>
    </cacheHierarchy>
    <cacheHierarchy uniqueName="[Measures].[Sum of ProductKey]" caption="Sum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Count of ProductKey]" caption="Count of ProductKey" measure="1" displayFolder="" measureGroup="DimProduct" count="0" hidden="1">
      <extLst>
        <ext xmlns:x15="http://schemas.microsoft.com/office/spreadsheetml/2010/11/main" uri="{B97F6D7D-B522-45F9-BDA1-12C45D357490}">
          <x15:cacheHierarchy aggregatedColumn="61"/>
        </ext>
      </extLst>
    </cacheHierarchy>
    <cacheHierarchy uniqueName="[Measures].[Sum of ProductCategoryKey]" caption="Sum of ProductCategoryKey" measure="1" displayFolder="" measureGroup="DimProdSubCategory" count="0" hidden="1">
      <extLst>
        <ext xmlns:x15="http://schemas.microsoft.com/office/spreadsheetml/2010/11/main" uri="{B97F6D7D-B522-45F9-BDA1-12C45D357490}">
          <x15:cacheHierarchy aggregatedColumn="60"/>
        </ext>
      </extLst>
    </cacheHierarchy>
    <cacheHierarchy uniqueName="[Measures].[Sum of DiscountAmount]" caption="Sum of DiscountAmount" measure="1" displayFolder="" measureGroup="Sales" count="0" hidden="1">
      <extLst>
        <ext xmlns:x15="http://schemas.microsoft.com/office/spreadsheetml/2010/11/main" uri="{B97F6D7D-B522-45F9-BDA1-12C45D357490}">
          <x15:cacheHierarchy aggregatedColumn="96"/>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92"/>
        </ext>
      </extLst>
    </cacheHierarchy>
    <cacheHierarchy uniqueName="[Measures].[Sum of ProductSubcategoryAlternateKey]" caption="Sum of ProductSubcategoryAlternateKey" measure="1" displayFolder="" measureGroup="DimProdSubCategory" count="0" hidden="1">
      <extLst>
        <ext xmlns:x15="http://schemas.microsoft.com/office/spreadsheetml/2010/11/main" uri="{B97F6D7D-B522-45F9-BDA1-12C45D357490}">
          <x15:cacheHierarchy aggregatedColumn="56"/>
        </ext>
      </extLst>
    </cacheHierarchy>
    <cacheHierarchy uniqueName="[Measures].[Sum of ProductSubcategoryKey]" caption="Sum of ProductSubcategoryKey" measure="1" displayFolder="" measureGroup="DimProdSubCategory" count="0" hidden="1">
      <extLst>
        <ext xmlns:x15="http://schemas.microsoft.com/office/spreadsheetml/2010/11/main" uri="{B97F6D7D-B522-45F9-BDA1-12C45D357490}">
          <x15:cacheHierarchy aggregatedColumn="55"/>
        </ext>
      </extLst>
    </cacheHierarchy>
    <cacheHierarchy uniqueName="[Measures].[Average of Profit]" caption="Average of Profit" measure="1" displayFolder="" measureGroup="Sales" count="0" hidden="1">
      <extLst>
        <ext xmlns:x15="http://schemas.microsoft.com/office/spreadsheetml/2010/11/main" uri="{B97F6D7D-B522-45F9-BDA1-12C45D357490}">
          <x15:cacheHierarchy aggregatedColumn="105"/>
        </ext>
      </extLst>
    </cacheHierarchy>
    <cacheHierarchy uniqueName="[Measures].[Max of Profit]" caption="Max of Profit" measure="1" displayFolder="" measureGroup="Sales" count="0" hidden="1">
      <extLst>
        <ext xmlns:x15="http://schemas.microsoft.com/office/spreadsheetml/2010/11/main" uri="{B97F6D7D-B522-45F9-BDA1-12C45D357490}">
          <x15:cacheHierarchy aggregatedColumn="105"/>
        </ext>
      </extLst>
    </cacheHierarchy>
    <cacheHierarchy uniqueName="[Measures].[Max of SalesAmount]" caption="Max of SalesAmount" measure="1" displayFolder="" measureGroup="Sales" count="0" hidden="1">
      <extLst>
        <ext xmlns:x15="http://schemas.microsoft.com/office/spreadsheetml/2010/11/main" uri="{B97F6D7D-B522-45F9-BDA1-12C45D357490}">
          <x15:cacheHierarchy aggregatedColumn="99"/>
        </ext>
      </extLst>
    </cacheHierarchy>
    <cacheHierarchy uniqueName="[Measures].[Average of SalesAmount]" caption="Average of SalesAmount" measure="1" displayFolder="" measureGroup="Sales" count="0" hidden="1">
      <extLst>
        <ext xmlns:x15="http://schemas.microsoft.com/office/spreadsheetml/2010/11/main" uri="{B97F6D7D-B522-45F9-BDA1-12C45D357490}">
          <x15:cacheHierarchy aggregatedColumn="99"/>
        </ext>
      </extLst>
    </cacheHierarchy>
    <cacheHierarchy uniqueName="[Measures].[Distinct Count of OrderQuantity]" caption="Distinct Count of OrderQuantity" measure="1" displayFolder="" measureGroup="Sales" count="0" hidden="1">
      <extLst>
        <ext xmlns:x15="http://schemas.microsoft.com/office/spreadsheetml/2010/11/main" uri="{B97F6D7D-B522-45F9-BDA1-12C45D357490}">
          <x15:cacheHierarchy aggregatedColumn="92"/>
        </ext>
      </extLst>
    </cacheHierarchy>
    <cacheHierarchy uniqueName="[Measures].[Count of OrderQuantity]" caption="Count of OrderQuantity" measure="1" displayFolder="" measureGroup="Sales" count="0" hidden="1">
      <extLst>
        <ext xmlns:x15="http://schemas.microsoft.com/office/spreadsheetml/2010/11/main" uri="{B97F6D7D-B522-45F9-BDA1-12C45D357490}">
          <x15:cacheHierarchy aggregatedColumn="92"/>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38A53D0-3090-4407-92E9-9401DBAB7016}" name="PivotTable2" cacheId="4" applyNumberFormats="0" applyBorderFormats="0" applyFontFormats="0" applyPatternFormats="0" applyAlignmentFormats="0" applyWidthHeightFormats="1" dataCaption="Values" tag="90a2a122-ecd0-48ef-b0bb-a92e4d5f6d16" updatedVersion="8" minRefreshableVersion="5" useAutoFormatting="1" subtotalHiddenItems="1" itemPrintTitles="1" createdVersion="8" indent="0" outline="1" outlineData="1" multipleFieldFilters="0">
  <location ref="A3:B16"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SalesAmount" fld="0" baseField="0" baseItem="0" numFmtId="4"/>
  </dataFields>
  <formats count="1">
    <format dxfId="6">
      <pivotArea outline="0" collapsedLevelsAreSubtotals="1" fieldPosition="0"/>
    </format>
  </formats>
  <pivotHierarchies count="1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88213CF-05A9-4EC9-A715-E4DD960C77F1}" name="PivotTable6" cacheId="1" applyNumberFormats="0" applyBorderFormats="0" applyFontFormats="0" applyPatternFormats="0" applyAlignmentFormats="0" applyWidthHeightFormats="1" dataCaption="Values" tag="f9417db9-87d4-4272-96d7-a64dc33f8918" updatedVersion="8" minRefreshableVersion="5" useAutoFormatting="1" subtotalHiddenItems="1" itemPrintTitles="1" createdVersion="8" indent="0" outline="1" outlineData="1" multipleFieldFilters="0" chartFormat="16">
  <location ref="A3:B14" firstHeaderRow="1"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items count="6">
        <item s="1" x="0"/>
        <item s="1" x="1"/>
        <item s="1" x="2"/>
        <item s="1" x="3"/>
        <item s="1" x="4"/>
        <item s="1" x="5"/>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Profit" fld="2" showDataAs="percentOfTotal" baseField="0" baseItem="0" numFmtId="10"/>
  </dataFields>
  <chartFormats count="23">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0" count="1" selected="0">
            <x v="9"/>
          </reference>
        </references>
      </pivotArea>
    </chartFormat>
    <chartFormat chart="12" format="15" series="1">
      <pivotArea type="data" outline="0" fieldPosition="0">
        <references count="1">
          <reference field="4294967294" count="1" selected="0">
            <x v="0"/>
          </reference>
        </references>
      </pivotArea>
    </chartFormat>
    <chartFormat chart="12" format="16">
      <pivotArea type="data" outline="0" fieldPosition="0">
        <references count="2">
          <reference field="4294967294" count="1" selected="0">
            <x v="0"/>
          </reference>
          <reference field="0" count="1" selected="0">
            <x v="0"/>
          </reference>
        </references>
      </pivotArea>
    </chartFormat>
    <chartFormat chart="12" format="17">
      <pivotArea type="data" outline="0" fieldPosition="0">
        <references count="2">
          <reference field="4294967294" count="1" selected="0">
            <x v="0"/>
          </reference>
          <reference field="0" count="1" selected="0">
            <x v="1"/>
          </reference>
        </references>
      </pivotArea>
    </chartFormat>
    <chartFormat chart="12" format="18">
      <pivotArea type="data" outline="0" fieldPosition="0">
        <references count="2">
          <reference field="4294967294" count="1" selected="0">
            <x v="0"/>
          </reference>
          <reference field="0" count="1" selected="0">
            <x v="2"/>
          </reference>
        </references>
      </pivotArea>
    </chartFormat>
    <chartFormat chart="12" format="19">
      <pivotArea type="data" outline="0" fieldPosition="0">
        <references count="2">
          <reference field="4294967294" count="1" selected="0">
            <x v="0"/>
          </reference>
          <reference field="0" count="1" selected="0">
            <x v="3"/>
          </reference>
        </references>
      </pivotArea>
    </chartFormat>
    <chartFormat chart="12" format="20">
      <pivotArea type="data" outline="0" fieldPosition="0">
        <references count="2">
          <reference field="4294967294" count="1" selected="0">
            <x v="0"/>
          </reference>
          <reference field="0" count="1" selected="0">
            <x v="4"/>
          </reference>
        </references>
      </pivotArea>
    </chartFormat>
    <chartFormat chart="12" format="21">
      <pivotArea type="data" outline="0" fieldPosition="0">
        <references count="2">
          <reference field="4294967294" count="1" selected="0">
            <x v="0"/>
          </reference>
          <reference field="0" count="1" selected="0">
            <x v="5"/>
          </reference>
        </references>
      </pivotArea>
    </chartFormat>
    <chartFormat chart="12" format="22">
      <pivotArea type="data" outline="0" fieldPosition="0">
        <references count="2">
          <reference field="4294967294" count="1" selected="0">
            <x v="0"/>
          </reference>
          <reference field="0" count="1" selected="0">
            <x v="6"/>
          </reference>
        </references>
      </pivotArea>
    </chartFormat>
    <chartFormat chart="12" format="23">
      <pivotArea type="data" outline="0" fieldPosition="0">
        <references count="2">
          <reference field="4294967294" count="1" selected="0">
            <x v="0"/>
          </reference>
          <reference field="0" count="1" selected="0">
            <x v="7"/>
          </reference>
        </references>
      </pivotArea>
    </chartFormat>
    <chartFormat chart="12" format="24">
      <pivotArea type="data" outline="0" fieldPosition="0">
        <references count="2">
          <reference field="4294967294" count="1" selected="0">
            <x v="0"/>
          </reference>
          <reference field="0" count="1" selected="0">
            <x v="8"/>
          </reference>
        </references>
      </pivotArea>
    </chartFormat>
    <chartFormat chart="12" format="25">
      <pivotArea type="data" outline="0" fieldPosition="0">
        <references count="2">
          <reference field="4294967294" count="1" selected="0">
            <x v="0"/>
          </reference>
          <reference field="0" count="1" selected="0">
            <x v="9"/>
          </reference>
        </references>
      </pivotArea>
    </chartFormat>
    <chartFormat chart="6" format="4">
      <pivotArea type="data" outline="0" fieldPosition="0">
        <references count="2">
          <reference field="4294967294" count="1" selected="0">
            <x v="0"/>
          </reference>
          <reference field="0" count="1" selected="0">
            <x v="0"/>
          </reference>
        </references>
      </pivotArea>
    </chartFormat>
    <chartFormat chart="6" format="5">
      <pivotArea type="data" outline="0" fieldPosition="0">
        <references count="2">
          <reference field="4294967294" count="1" selected="0">
            <x v="0"/>
          </reference>
          <reference field="0" count="1" selected="0">
            <x v="1"/>
          </reference>
        </references>
      </pivotArea>
    </chartFormat>
    <chartFormat chart="6" format="6">
      <pivotArea type="data" outline="0" fieldPosition="0">
        <references count="2">
          <reference field="4294967294" count="1" selected="0">
            <x v="0"/>
          </reference>
          <reference field="0" count="1" selected="0">
            <x v="2"/>
          </reference>
        </references>
      </pivotArea>
    </chartFormat>
    <chartFormat chart="6" format="7">
      <pivotArea type="data" outline="0" fieldPosition="0">
        <references count="2">
          <reference field="4294967294" count="1" selected="0">
            <x v="0"/>
          </reference>
          <reference field="0" count="1" selected="0">
            <x v="3"/>
          </reference>
        </references>
      </pivotArea>
    </chartFormat>
    <chartFormat chart="6" format="8">
      <pivotArea type="data" outline="0" fieldPosition="0">
        <references count="2">
          <reference field="4294967294" count="1" selected="0">
            <x v="0"/>
          </reference>
          <reference field="0" count="1" selected="0">
            <x v="4"/>
          </reference>
        </references>
      </pivotArea>
    </chartFormat>
    <chartFormat chart="6" format="9">
      <pivotArea type="data" outline="0" fieldPosition="0">
        <references count="2">
          <reference field="4294967294" count="1" selected="0">
            <x v="0"/>
          </reference>
          <reference field="0" count="1" selected="0">
            <x v="5"/>
          </reference>
        </references>
      </pivotArea>
    </chartFormat>
    <chartFormat chart="6" format="10">
      <pivotArea type="data" outline="0" fieldPosition="0">
        <references count="2">
          <reference field="4294967294" count="1" selected="0">
            <x v="0"/>
          </reference>
          <reference field="0" count="1" selected="0">
            <x v="6"/>
          </reference>
        </references>
      </pivotArea>
    </chartFormat>
    <chartFormat chart="6" format="11">
      <pivotArea type="data" outline="0" fieldPosition="0">
        <references count="2">
          <reference field="4294967294" count="1" selected="0">
            <x v="0"/>
          </reference>
          <reference field="0" count="1" selected="0">
            <x v="7"/>
          </reference>
        </references>
      </pivotArea>
    </chartFormat>
    <chartFormat chart="6" format="12">
      <pivotArea type="data" outline="0" fieldPosition="0">
        <references count="2">
          <reference field="4294967294" count="1" selected="0">
            <x v="0"/>
          </reference>
          <reference field="0" count="1" selected="0">
            <x v="8"/>
          </reference>
        </references>
      </pivotArea>
    </chartFormat>
    <chartFormat chart="15" format="2" series="1">
      <pivotArea type="data" outline="0" fieldPosition="0">
        <references count="1">
          <reference field="4294967294" count="1" selected="0">
            <x v="0"/>
          </reference>
        </references>
      </pivotArea>
    </chartFormat>
  </chartFormats>
  <pivotHierarchies count="13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Sales]"/>
        <x15:activeTabTopLevelEntity name="[DimProdSubCategory]"/>
        <x15:activeTabTopLevelEntity name="[DimSalesTerritory]"/>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1CDC335-F907-46D6-BC0F-6BF4FC02757D}" name="PivotTable15" cacheId="9" applyNumberFormats="0" applyBorderFormats="0" applyFontFormats="0" applyPatternFormats="0" applyAlignmentFormats="0" applyWidthHeightFormats="1" dataCaption="Values" tag="a56c65bb-39b5-4af4-8ef1-188f3966c7f1" updatedVersion="8" minRefreshableVersion="5" useAutoFormatting="1" subtotalHiddenItems="1" rowGrandTotals="0" itemPrintTitles="1" createdVersion="8" indent="0" outline="1" outlineData="1" multipleFieldFilters="0" chartFormat="28" rowHeaderCaption="EnglishProductName">
  <location ref="E11:F14" firstHeaderRow="1" firstDataRow="1" firstDataCol="1"/>
  <pivotFields count="4">
    <pivotField allDrilled="1" subtotalTop="0" showAll="0" dataSourceSort="1" defaultSubtotal="0" defaultAttributeDrillState="1"/>
    <pivotField allDrilled="1" subtotalTop="0" showAll="0" dataSourceSort="1" defaultSubtotal="0" defaultAttributeDrillState="1">
      <items count="6">
        <item s="1" x="0"/>
        <item s="1" x="1"/>
        <item s="1" x="2"/>
        <item s="1" x="3"/>
        <item s="1" x="4"/>
        <item s="1" x="5"/>
      </items>
    </pivotField>
    <pivotField axis="axisRow" allDrilled="1" subtotalTop="0" showAll="0" dataSourceSort="1" defaultSubtotal="0" defaultAttributeDrillState="1">
      <items count="3">
        <item x="0"/>
        <item x="1"/>
        <item x="2"/>
      </items>
    </pivotField>
    <pivotField dataField="1" subtotalTop="0" showAll="0" defaultSubtotal="0"/>
  </pivotFields>
  <rowFields count="1">
    <field x="2"/>
  </rowFields>
  <rowItems count="3">
    <i>
      <x/>
    </i>
    <i>
      <x v="1"/>
    </i>
    <i>
      <x v="2"/>
    </i>
  </rowItems>
  <colItems count="1">
    <i/>
  </colItems>
  <dataFields count="1">
    <dataField name="Count of OrderQuantity" fld="3" subtotal="count" baseField="0" baseItem="0"/>
  </dataFields>
  <chartFormats count="5">
    <chartFormat chart="25" format="8" series="1">
      <pivotArea type="data" outline="0" fieldPosition="0">
        <references count="1">
          <reference field="4294967294" count="1" selected="0">
            <x v="0"/>
          </reference>
        </references>
      </pivotArea>
    </chartFormat>
    <chartFormat chart="25" format="9">
      <pivotArea type="data" outline="0" fieldPosition="0">
        <references count="2">
          <reference field="4294967294" count="1" selected="0">
            <x v="0"/>
          </reference>
          <reference field="2" count="1" selected="0">
            <x v="0"/>
          </reference>
        </references>
      </pivotArea>
    </chartFormat>
    <chartFormat chart="25" format="10">
      <pivotArea type="data" outline="0" fieldPosition="0">
        <references count="2">
          <reference field="4294967294" count="1" selected="0">
            <x v="0"/>
          </reference>
          <reference field="2" count="1" selected="0">
            <x v="1"/>
          </reference>
        </references>
      </pivotArea>
    </chartFormat>
    <chartFormat chart="25" format="11">
      <pivotArea type="data" outline="0" fieldPosition="0">
        <references count="2">
          <reference field="4294967294" count="1" selected="0">
            <x v="0"/>
          </reference>
          <reference field="2" count="1" selected="0">
            <x v="2"/>
          </reference>
        </references>
      </pivotArea>
    </chartFormat>
    <chartFormat chart="27" format="13" series="1">
      <pivotArea type="data" outline="0" fieldPosition="0">
        <references count="1">
          <reference field="4294967294" count="1" selected="0">
            <x v="0"/>
          </reference>
        </references>
      </pivotArea>
    </chartFormat>
  </chartFormats>
  <pivotHierarchies count="13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Profit"/>
    <pivotHierarchy dragToData="1"/>
    <pivotHierarchy dragToData="1"/>
    <pivotHierarchy dragToData="1"/>
    <pivotHierarchy dragToData="1"/>
    <pivotHierarchy dragToData="1"/>
    <pivotHierarchy dragToData="1"/>
    <pivotHierarchy dragToData="1"/>
    <pivotHierarchy dragToData="1" caption="Average of Profit"/>
    <pivotHierarchy dragToData="1" caption="Max of Profit"/>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Sales]"/>
        <x15:activeTabTopLevelEntity name="[DimProdSubCategory]"/>
        <x15:activeTabTopLevelEntity name="[DimSalesTerritory]"/>
        <x15:activeTabTopLevelEntity name="[DimProdCategory]"/>
        <x15:activeTabTopLevelEntity name="[DimProduct]"/>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F74BFE6-A718-421A-8E9F-3633A0E3A9F5}" name="PivotTable4" cacheId="5" applyNumberFormats="0" applyBorderFormats="0" applyFontFormats="0" applyPatternFormats="0" applyAlignmentFormats="0" applyWidthHeightFormats="1" dataCaption="Values" tag="e35947c5-4fb7-42b8-9ed9-6faa8a81332a" updatedVersion="8" minRefreshableVersion="3" useAutoFormatting="1" subtotalHiddenItems="1" itemPrintTitles="1" createdVersion="8" indent="0" outline="1" outlineData="1" multipleFieldFilters="0" chartFormat="26">
  <location ref="A3:B9"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SalesAmount" fld="0" baseField="0" baseItem="0" numFmtId="4"/>
  </dataFields>
  <formats count="3">
    <format dxfId="5">
      <pivotArea collapsedLevelsAreSubtotals="1" fieldPosition="0">
        <references count="1">
          <reference field="1" count="0"/>
        </references>
      </pivotArea>
    </format>
    <format dxfId="4">
      <pivotArea grandRow="1" outline="0" collapsedLevelsAreSubtotals="1" fieldPosition="0"/>
    </format>
    <format dxfId="3">
      <pivotArea outline="0" collapsedLevelsAreSubtotals="1" fieldPosition="0"/>
    </format>
  </formats>
  <chartFormats count="1">
    <chartFormat chart="19" format="0" series="1">
      <pivotArea type="data" outline="0" fieldPosition="0">
        <references count="1">
          <reference field="4294967294" count="1" selected="0">
            <x v="0"/>
          </reference>
        </references>
      </pivotArea>
    </chartFormat>
  </chartFormats>
  <pivotHierarchies count="1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Date]"/>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64CDDCE-E81C-4F37-91F1-7D07DEC1AD27}" name="PivotTable5" cacheId="6" applyNumberFormats="0" applyBorderFormats="0" applyFontFormats="0" applyPatternFormats="0" applyAlignmentFormats="0" applyWidthHeightFormats="1" dataCaption="Values" tag="9852f9e8-b923-4f54-89da-8d4978cd9771" updatedVersion="8" minRefreshableVersion="3" useAutoFormatting="1" subtotalHiddenItems="1" itemPrintTitles="1" createdVersion="8" indent="0" outline="1" outlineData="1" multipleFieldFilters="0" chartFormat="9" rowHeaderCaption="Month">
  <location ref="A3:B16"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SalesAmount" fld="0" baseField="0" baseItem="0" numFmtId="4"/>
  </dataFields>
  <formats count="1">
    <format dxfId="2">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Date]"/>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4E6DB34-65DE-4271-AE39-2B920E565547}" name="PivotTable6" cacheId="2" applyNumberFormats="0" applyBorderFormats="0" applyFontFormats="0" applyPatternFormats="0" applyAlignmentFormats="0" applyWidthHeightFormats="1" dataCaption="Values" tag="7e8302b0-7671-4ea7-8267-e06a4a82336a" updatedVersion="8" minRefreshableVersion="3" useAutoFormatting="1" subtotalHiddenItems="1" itemPrintTitles="1" createdVersion="8" indent="0" outline="1" outlineData="1" multipleFieldFilters="0" chartFormat="11">
  <location ref="A3:B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Amount" fld="1" baseField="0" baseItem="0" numFmtId="4"/>
  </dataFields>
  <formats count="1">
    <format dxfId="1">
      <pivotArea outline="0" collapsedLevelsAreSubtotals="1" fieldPosition="0"/>
    </format>
  </format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 chart="0" format="3">
      <pivotArea type="data" outline="0" fieldPosition="0">
        <references count="2">
          <reference field="4294967294" count="1" selected="0">
            <x v="0"/>
          </reference>
          <reference field="0" count="1" selected="0">
            <x v="3"/>
          </reference>
        </references>
      </pivotArea>
    </chartFormat>
    <chartFormat chart="0" format="4">
      <pivotArea type="data" outline="0" fieldPosition="0">
        <references count="2">
          <reference field="4294967294" count="1" selected="0">
            <x v="0"/>
          </reference>
          <reference field="0" count="1" selected="0">
            <x v="2"/>
          </reference>
        </references>
      </pivotArea>
    </chartFormat>
    <chartFormat chart="7" format="10" series="1">
      <pivotArea type="data" outline="0" fieldPosition="0">
        <references count="1">
          <reference field="4294967294" count="1" selected="0">
            <x v="0"/>
          </reference>
        </references>
      </pivotArea>
    </chartFormat>
    <chartFormat chart="7" format="11">
      <pivotArea type="data" outline="0" fieldPosition="0">
        <references count="2">
          <reference field="4294967294" count="1" selected="0">
            <x v="0"/>
          </reference>
          <reference field="0" count="1" selected="0">
            <x v="0"/>
          </reference>
        </references>
      </pivotArea>
    </chartFormat>
    <chartFormat chart="7" format="12">
      <pivotArea type="data" outline="0" fieldPosition="0">
        <references count="2">
          <reference field="4294967294" count="1" selected="0">
            <x v="0"/>
          </reference>
          <reference field="0" count="1" selected="0">
            <x v="1"/>
          </reference>
        </references>
      </pivotArea>
    </chartFormat>
    <chartFormat chart="7" format="13">
      <pivotArea type="data" outline="0" fieldPosition="0">
        <references count="2">
          <reference field="4294967294" count="1" selected="0">
            <x v="0"/>
          </reference>
          <reference field="0" count="1" selected="0">
            <x v="2"/>
          </reference>
        </references>
      </pivotArea>
    </chartFormat>
    <chartFormat chart="7" format="14">
      <pivotArea type="data" outline="0" fieldPosition="0">
        <references count="2">
          <reference field="4294967294" count="1" selected="0">
            <x v="0"/>
          </reference>
          <reference field="0" count="1" selected="0">
            <x v="3"/>
          </reference>
        </references>
      </pivotArea>
    </chartFormat>
  </chartFormats>
  <pivotHierarchies count="1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Sale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37B4046-CE1F-499D-98B5-E5C89E6D6161}" name="PivotTable7" cacheId="3" applyNumberFormats="0" applyBorderFormats="0" applyFontFormats="0" applyPatternFormats="0" applyAlignmentFormats="0" applyWidthHeightFormats="1" dataCaption="Values" tag="cc823594-3365-4157-bf3a-e809dc4b03e5" updatedVersion="8" minRefreshableVersion="3" useAutoFormatting="1" subtotalHiddenItems="1" itemPrintTitles="1" createdVersion="8" indent="0" outline="1" outlineData="1" multipleFieldFilters="0" chartFormat="22">
  <location ref="A3:C9"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Fields count="1">
    <field x="-2"/>
  </colFields>
  <colItems count="2">
    <i>
      <x/>
    </i>
    <i i="1">
      <x v="1"/>
    </i>
  </colItems>
  <dataFields count="2">
    <dataField name="Sum of SalesAmount" fld="0" baseField="0" baseItem="0"/>
    <dataField name="Sum of TotalProductCost" fld="1" baseField="0" baseItem="0"/>
  </dataFields>
  <formats count="1">
    <format dxfId="0">
      <pivotArea outline="0" collapsedLevelsAreSubtotals="1" fieldPosition="0"/>
    </format>
  </formats>
  <chartFormats count="4">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12" format="4" series="1">
      <pivotArea type="data" outline="0" fieldPosition="0">
        <references count="1">
          <reference field="4294967294" count="1" selected="0">
            <x v="0"/>
          </reference>
        </references>
      </pivotArea>
    </chartFormat>
    <chartFormat chart="12" format="5" series="1">
      <pivotArea type="data" outline="0" fieldPosition="0">
        <references count="1">
          <reference field="4294967294" count="1" selected="0">
            <x v="1"/>
          </reference>
        </references>
      </pivotArea>
    </chartFormat>
  </chartFormats>
  <pivotHierarchies count="1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Date]"/>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E3A58B4-20FD-4F3D-93BF-28AB352E4259}" name="PivotTable1" cacheId="7" applyNumberFormats="0" applyBorderFormats="0" applyFontFormats="0" applyPatternFormats="0" applyAlignmentFormats="0" applyWidthHeightFormats="1" dataCaption="Values" tag="08b7c03d-fd7b-471f-901a-1dbab1592c50" updatedVersion="8" minRefreshableVersion="5" useAutoFormatting="1" subtotalHiddenItems="1" itemPrintTitles="1" createdVersion="8" indent="0" outline="1" outlineData="1" multipleFieldFilters="0">
  <location ref="A3:G4" firstHeaderRow="0" firstDataRow="1" firstDataCol="0"/>
  <pivotFields count="9">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7">
    <i>
      <x/>
    </i>
    <i i="1">
      <x v="1"/>
    </i>
    <i i="2">
      <x v="2"/>
    </i>
    <i i="3">
      <x v="3"/>
    </i>
    <i i="4">
      <x v="4"/>
    </i>
    <i i="5">
      <x v="5"/>
    </i>
    <i i="6">
      <x v="6"/>
    </i>
  </colItems>
  <dataFields count="7">
    <dataField fld="0" subtotal="count" baseField="0" baseItem="0"/>
    <dataField fld="1" subtotal="count" baseField="0" baseItem="0"/>
    <dataField fld="2" subtotal="count" baseField="0" baseItem="0"/>
    <dataField name="Sum of SalesAmount" fld="3" baseField="0" baseItem="0"/>
    <dataField name="Average Sales per product" fld="5" subtotal="count" baseField="0" baseItem="0"/>
    <dataField fld="6" subtotal="count" baseField="0" baseItem="0"/>
    <dataField name="Sum of Profit" fld="7" baseField="0" baseItem="0"/>
  </dataFields>
  <pivotHierarchies count="137">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ate].[Date Field (Year)].&amp;[2014]"/>
      </members>
    </pivotHierarchy>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erage Sales per produc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imProduct]"/>
        <x15:activeTabTopLevelEntity name="[Sales]"/>
        <x15:activeTabTopLevelEntity name="[Dimcustomer]"/>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15B8CFB-47B5-467B-8552-14E71942CDE3}" name="PivotTable5" cacheId="0" applyNumberFormats="0" applyBorderFormats="0" applyFontFormats="0" applyPatternFormats="0" applyAlignmentFormats="0" applyWidthHeightFormats="1" dataCaption="Values" tag="06d4843d-e9d8-458f-aa80-6516c75a3740" updatedVersion="8" minRefreshableVersion="5" useAutoFormatting="1" subtotalHiddenItems="1" itemPrintTitles="1" createdVersion="8" indent="0" outline="1" outlineData="1" multipleFieldFilters="0">
  <location ref="A3:B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pivotHierarchies count="137">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AD17F57-021D-42F6-95EE-682CD6C6461C}" name="PivotTable10" cacheId="8" applyNumberFormats="0" applyBorderFormats="0" applyFontFormats="0" applyPatternFormats="0" applyAlignmentFormats="0" applyWidthHeightFormats="1" dataCaption="Values" tag="e8197fc7-9716-4a7b-96c0-f7514d3bf94e" updatedVersion="8" minRefreshableVersion="5" useAutoFormatting="1" subtotalHiddenItems="1" itemPrintTitles="1" createdVersion="8" indent="0" outline="1" outlineData="1" multipleFieldFilters="0" chartFormat="22">
  <location ref="H3:I6" firstHeaderRow="1" firstDataRow="1" firstDataCol="1"/>
  <pivotFields count="4">
    <pivotField allDrilled="1" subtotalTop="0" showAll="0" dataSourceSort="1" defaultSubtotal="0" defaultAttributeDrillState="1"/>
    <pivotField allDrilled="1" subtotalTop="0" showAll="0" dataSourceSort="1" defaultSubtotal="0" defaultAttributeDrillState="1">
      <items count="6">
        <item s="1" x="0"/>
        <item s="1" x="1"/>
        <item s="1" x="2"/>
        <item s="1" x="3"/>
        <item s="1" x="4"/>
        <item s="1" x="5"/>
      </items>
    </pivotField>
    <pivotField axis="axisRow" allDrilled="1" subtotalTop="0" showAll="0" dataSourceSort="1" defaultSubtotal="0" defaultAttributeDrillState="1">
      <items count="2">
        <item x="0"/>
        <item x="1"/>
      </items>
    </pivotField>
    <pivotField dataField="1" subtotalTop="0" showAll="0" defaultSubtotal="0"/>
  </pivotFields>
  <rowFields count="1">
    <field x="2"/>
  </rowFields>
  <rowItems count="3">
    <i>
      <x/>
    </i>
    <i>
      <x v="1"/>
    </i>
    <i t="grand">
      <x/>
    </i>
  </rowItems>
  <colItems count="1">
    <i/>
  </colItems>
  <dataFields count="1">
    <dataField name="Sum of SalesAmount" fld="3" showDataAs="percentOfTotal" baseField="2" baseItem="0" numFmtId="10"/>
  </dataFields>
  <pivotHierarchies count="13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SalesAm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SalesAmount"/>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Sales]"/>
        <x15:activeTabTopLevelEntity name="[DimProdSubCategory]"/>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4C4148F-D43A-4047-8022-A79887AFA4BE}" name="PivotTable9" cacheId="10" applyNumberFormats="0" applyBorderFormats="0" applyFontFormats="0" applyPatternFormats="0" applyAlignmentFormats="0" applyWidthHeightFormats="1" dataCaption="Values" tag="7e69415a-c560-4db5-a4f4-001d6fd4f7f1" updatedVersion="8" minRefreshableVersion="5" useAutoFormatting="1" subtotalHiddenItems="1" rowGrandTotals="0" itemPrintTitles="1" createdVersion="8" indent="0" outline="1" outlineData="1" multipleFieldFilters="0" chartFormat="25" rowHeaderCaption="EnglishProductName">
  <location ref="E3:F7" firstHeaderRow="1" firstDataRow="1" firstDataCol="1"/>
  <pivotFields count="4">
    <pivotField allDrilled="1" subtotalTop="0" showAll="0" dataSourceSort="1" defaultSubtotal="0" defaultAttributeDrillState="1"/>
    <pivotField allDrilled="1" subtotalTop="0" showAll="0" dataSourceSort="1" defaultSubtotal="0" defaultAttributeDrillState="1">
      <items count="6">
        <item s="1" x="0"/>
        <item s="1" x="1"/>
        <item s="1" x="2"/>
        <item s="1" x="3"/>
        <item s="1" x="4"/>
        <item s="1" x="5"/>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2"/>
  </rowFields>
  <rowItems count="4">
    <i>
      <x/>
    </i>
    <i>
      <x v="1"/>
    </i>
    <i>
      <x v="2"/>
    </i>
    <i>
      <x v="3"/>
    </i>
  </rowItems>
  <colItems count="1">
    <i/>
  </colItems>
  <dataFields count="1">
    <dataField name="Sum of Profit" fld="3" showDataAs="percentOfTotal" baseField="0" baseItem="0" numFmtId="10"/>
  </dataFields>
  <chartFormats count="3">
    <chartFormat chart="6" format="2" series="1">
      <pivotArea type="data" outline="0" fieldPosition="0">
        <references count="1">
          <reference field="4294967294" count="1" selected="0">
            <x v="0"/>
          </reference>
        </references>
      </pivotArea>
    </chartFormat>
    <chartFormat chart="22" format="2" series="1">
      <pivotArea type="data" outline="0" fieldPosition="0">
        <references count="1">
          <reference field="4294967294" count="1" selected="0">
            <x v="0"/>
          </reference>
        </references>
      </pivotArea>
    </chartFormat>
    <chartFormat chart="24" format="4" series="1">
      <pivotArea type="data" outline="0" fieldPosition="0">
        <references count="1">
          <reference field="4294967294" count="1" selected="0">
            <x v="0"/>
          </reference>
        </references>
      </pivotArea>
    </chartFormat>
  </chartFormats>
  <pivotHierarchies count="13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Profit"/>
    <pivotHierarchy dragToData="1"/>
    <pivotHierarchy dragToData="1"/>
    <pivotHierarchy dragToData="1"/>
    <pivotHierarchy dragToData="1"/>
    <pivotHierarchy dragToData="1"/>
    <pivotHierarchy dragToData="1"/>
    <pivotHierarchy dragToData="1"/>
    <pivotHierarchy dragToData="1" caption="Average of Profit"/>
    <pivotHierarchy dragToData="1" caption="Max of Profit"/>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Sales]"/>
        <x15:activeTabTopLevelEntity name="[DimProdSubCategory]"/>
        <x15:activeTabTopLevelEntity name="[DimSalesTerritory]"/>
        <x15:activeTabTopLevelEntity name="[DimProdCategory]"/>
        <x15:activeTabTopLevelEntity name="[DimProduct]"/>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12212873-6D58-4120-B28E-F7357CFD57A7}" sourceName="[Dimcustomer].[Gender]">
  <pivotTables>
    <pivotTable tabId="14" name="PivotTable5"/>
  </pivotTables>
  <data>
    <olap pivotCacheId="1006461840">
      <levels count="2">
        <level uniqueName="[Dimcustomer].[Gender].[(All)]" sourceCaption="(All)" count="0"/>
        <level uniqueName="[Dimcustomer].[Gender].[Gender]" sourceCaption="Gender" count="2">
          <ranges>
            <range startItem="0">
              <i n="[Dimcustomer].[Gender].&amp;[Female]" c="Female"/>
              <i n="[Dimcustomer].[Gender].&amp;[Male]" c="Male"/>
            </range>
          </ranges>
        </level>
      </levels>
      <selections count="1">
        <selection n="[Dimcustomer].[Gend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glishEducation" xr10:uid="{2415E777-FDBA-4ABB-AB5A-83180FE5FEAE}" sourceName="[Dimcustomer].[EnglishEducation]">
  <pivotTables>
    <pivotTable tabId="14" name="PivotTable5"/>
    <pivotTable tabId="8" name="PivotTable1"/>
    <pivotTable tabId="16" name="PivotTable10"/>
    <pivotTable tabId="16" name="PivotTable15"/>
    <pivotTable tabId="16" name="PivotTable6"/>
    <pivotTable tabId="16" name="PivotTable9"/>
  </pivotTables>
  <data>
    <olap pivotCacheId="1006461840">
      <levels count="2">
        <level uniqueName="[Dimcustomer].[EnglishEducation].[(All)]" sourceCaption="(All)" count="0"/>
        <level uniqueName="[Dimcustomer].[EnglishEducation].[EnglishEducation]" sourceCaption="EnglishEducation" count="5">
          <ranges>
            <range startItem="0">
              <i n="[Dimcustomer].[EnglishEducation].&amp;[Bachelors]" c="Bachelors"/>
              <i n="[Dimcustomer].[EnglishEducation].&amp;[Graduate Degree]" c="Graduate Degree"/>
              <i n="[Dimcustomer].[EnglishEducation].&amp;[High School]" c="High School"/>
              <i n="[Dimcustomer].[EnglishEducation].&amp;[Partial College]" c="Partial College"/>
              <i n="[Dimcustomer].[EnglishEducation].&amp;[Partial High School]" c="Partial High School"/>
            </range>
          </ranges>
        </level>
      </levels>
      <selections count="1">
        <selection n="[Dimcustomer].[EnglishEducat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riedaritalSingletatuSingle" xr10:uid="{57B86D9E-6D07-4621-83C0-D62A08B286F7}" sourceName="[Dimcustomer].[MarriedaritalSingletatuSingle]">
  <pivotTables>
    <pivotTable tabId="16" name="PivotTable10"/>
    <pivotTable tabId="14" name="PivotTable5"/>
    <pivotTable tabId="8" name="PivotTable1"/>
    <pivotTable tabId="16" name="PivotTable15"/>
    <pivotTable tabId="16" name="PivotTable6"/>
    <pivotTable tabId="16" name="PivotTable9"/>
  </pivotTables>
  <data>
    <olap pivotCacheId="1243037877">
      <levels count="2">
        <level uniqueName="[Dimcustomer].[MarriedaritalSingletatuSingle].[(All)]" sourceCaption="(All)" count="0"/>
        <level uniqueName="[Dimcustomer].[MarriedaritalSingletatuSingle].[MarriedaritalSingletatuSingle]" sourceCaption="MarriedaritalSingletatuSingle" count="2">
          <ranges>
            <range startItem="0">
              <i n="[Dimcustomer].[MarriedaritalSingletatuSingle].&amp;[Married]" c="Married"/>
              <i n="[Dimcustomer].[MarriedaritalSingletatuSingle].&amp;[Single]" c="Single"/>
            </range>
          </ranges>
        </level>
      </levels>
      <selections count="1">
        <selection n="[Dimcustomer].[MarriedaritalSingletatuSingl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Field__Month" xr10:uid="{04E93CC2-DCD1-490A-898D-5D6CCC88682E}" sourceName="[DimDate].[Date Field (Month)]">
  <pivotTables>
    <pivotTable tabId="3" name="PivotTable2"/>
    <pivotTable tabId="6" name="PivotTable6"/>
    <pivotTable tabId="7" name="PivotTable7"/>
    <pivotTable tabId="4" name="PivotTable4"/>
    <pivotTable tabId="5" name="PivotTable5"/>
    <pivotTable tabId="14" name="PivotTable5"/>
    <pivotTable tabId="8" name="PivotTable1"/>
    <pivotTable tabId="16" name="PivotTable10"/>
    <pivotTable tabId="16" name="PivotTable15"/>
    <pivotTable tabId="16" name="PivotTable6"/>
    <pivotTable tabId="16" name="PivotTable9"/>
  </pivotTables>
  <data>
    <olap pivotCacheId="1006461840">
      <levels count="2">
        <level uniqueName="[DimDate].[Date Field (Month)].[(All)]" sourceCaption="(All)" count="0"/>
        <level uniqueName="[DimDate].[Date Field (Month)].[Date Field (Month)]" sourceCaption="Date Field (Month)" count="12">
          <ranges>
            <range startItem="0">
              <i n="[DimDate].[Date Field (Month)].&amp;[Jan]" c="Jan"/>
              <i n="[DimDate].[Date Field (Month)].&amp;[Feb]" c="Feb"/>
              <i n="[DimDate].[Date Field (Month)].&amp;[Mar]" c="Mar"/>
              <i n="[DimDate].[Date Field (Month)].&amp;[Apr]" c="Apr"/>
              <i n="[DimDate].[Date Field (Month)].&amp;[May]" c="May"/>
              <i n="[DimDate].[Date Field (Month)].&amp;[Jun]" c="Jun"/>
              <i n="[DimDate].[Date Field (Month)].&amp;[Jul]" c="Jul"/>
              <i n="[DimDate].[Date Field (Month)].&amp;[Aug]" c="Aug"/>
              <i n="[DimDate].[Date Field (Month)].&amp;[Sep]" c="Sep"/>
              <i n="[DimDate].[Date Field (Month)].&amp;[Oct]" c="Oct"/>
              <i n="[DimDate].[Date Field (Month)].&amp;[Nov]" c="Nov"/>
              <i n="[DimDate].[Date Field (Month)].&amp;[Dec]" c="Dec"/>
            </range>
          </ranges>
        </level>
      </levels>
      <selections count="1">
        <selection n="[DimDate].[Date Field (Month)].[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Region" xr10:uid="{2C8D69CB-375D-480E-B3FC-726BB5E4238C}" sourceName="[DimSalesTerritory].[SalesTerritoryRegion]">
  <pivotTables>
    <pivotTable tabId="16" name="PivotTable6"/>
    <pivotTable tabId="6" name="PivotTable6"/>
    <pivotTable tabId="7" name="PivotTable7"/>
    <pivotTable tabId="3" name="PivotTable2"/>
    <pivotTable tabId="4" name="PivotTable4"/>
    <pivotTable tabId="5" name="PivotTable5"/>
    <pivotTable tabId="8" name="PivotTable1"/>
    <pivotTable tabId="16" name="PivotTable10"/>
    <pivotTable tabId="16" name="PivotTable15"/>
    <pivotTable tabId="16" name="PivotTable9"/>
  </pivotTables>
  <data>
    <olap pivotCacheId="1006461840">
      <levels count="2">
        <level uniqueName="[DimSalesTerritory].[SalesTerritoryRegion].[(All)]" sourceCaption="(All)" count="0"/>
        <level uniqueName="[DimSalesTerritory].[SalesTerritoryRegion].[SalesTerritoryRegion]" sourceCaption="SalesTerritoryRegion" count="11">
          <ranges>
            <range startItem="0">
              <i n="[DimSalesTerritory].[SalesTerritoryRegion].&amp;[Australia]" c="Australia"/>
              <i n="[DimSalesTerritory].[SalesTerritoryRegion].&amp;[Canada]" c="Canada"/>
              <i n="[DimSalesTerritory].[SalesTerritoryRegion].&amp;[Central]" c="Central"/>
              <i n="[DimSalesTerritory].[SalesTerritoryRegion].&amp;[France]" c="France"/>
              <i n="[DimSalesTerritory].[SalesTerritoryRegion].&amp;[Germany]" c="Germany"/>
              <i n="[DimSalesTerritory].[SalesTerritoryRegion].&amp;[NA]" c="NA"/>
              <i n="[DimSalesTerritory].[SalesTerritoryRegion].&amp;[Northeast]" c="Northeast"/>
              <i n="[DimSalesTerritory].[SalesTerritoryRegion].&amp;[Northwest]" c="Northwest"/>
              <i n="[DimSalesTerritory].[SalesTerritoryRegion].&amp;[Southeast]" c="Southeast"/>
              <i n="[DimSalesTerritory].[SalesTerritoryRegion].&amp;[Southwest]" c="Southwest"/>
              <i n="[DimSalesTerritory].[SalesTerritoryRegion].&amp;[United Kingdom]" c="United Kingdom"/>
            </range>
          </ranges>
        </level>
      </levels>
      <selections count="1">
        <selection n="[DimSalesTerritory].[SalesTerritoryRegion].[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Field__Quarter" xr10:uid="{2D547D33-F8BA-46E1-ACB2-DD36EC737BA5}" sourceName="[DimDate].[Date Field (Quarter)]">
  <pivotTables>
    <pivotTable tabId="6" name="PivotTable6"/>
    <pivotTable tabId="7" name="PivotTable7"/>
    <pivotTable tabId="3" name="PivotTable2"/>
    <pivotTable tabId="4" name="PivotTable4"/>
    <pivotTable tabId="5" name="PivotTable5"/>
    <pivotTable tabId="14" name="PivotTable5"/>
    <pivotTable tabId="8" name="PivotTable1"/>
    <pivotTable tabId="16" name="PivotTable10"/>
    <pivotTable tabId="16" name="PivotTable15"/>
    <pivotTable tabId="16" name="PivotTable6"/>
    <pivotTable tabId="16" name="PivotTable9"/>
  </pivotTables>
  <data>
    <olap pivotCacheId="1006461840">
      <levels count="2">
        <level uniqueName="[DimDate].[Date Field (Quarter)].[(All)]" sourceCaption="(All)" count="0"/>
        <level uniqueName="[DimDate].[Date Field (Quarter)].[Date Field (Quarter)]" sourceCaption="Date Field (Quarter)" count="4">
          <ranges>
            <range startItem="0">
              <i n="[DimDate].[Date Field (Quarter)].&amp;[Qtr1]" c="Qtr1"/>
              <i n="[DimDate].[Date Field (Quarter)].&amp;[Qtr2]" c="Qtr2"/>
              <i n="[DimDate].[Date Field (Quarter)].&amp;[Qtr3]" c="Qtr3"/>
              <i n="[DimDate].[Date Field (Quarter)].&amp;[Qtr4]" c="Qtr4"/>
            </range>
          </ranges>
        </level>
      </levels>
      <selections count="1">
        <selection n="[DimDate].[Date Field (Qua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5E8A7E27-362E-4F2D-9BE8-07380550FD68}" cache="Slicer_Gender" caption="Gender" columnCount="2" level="1" style="SlicerStyleLight4" rowHeight="182880"/>
  <slicer name="EnglishEducation" xr10:uid="{CA993229-D8BF-48D8-A0F9-14D51774FE2B}" cache="Slicer_EnglishEducation" caption="EnglishEducation" level="1" style="SlicerStyleLight4" rowHeight="241300"/>
  <slicer name="MarriedaritalSingletatuSingle" xr10:uid="{E2A1982A-343F-461A-BC6E-54917234A0AA}" cache="Slicer_MarriedaritalSingletatuSingle" caption="MarriedaritalSingletatuSingle" columnCount="2" level="1" style="SlicerStyleLight4"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11D40B6B-0B3B-47FC-95DA-26FFD582C343}" cache="Slicer_Gender" caption="Gender" columnCount="2" level="1" style="SlicerStyleLight4" rowHeight="182880"/>
  <slicer name="EnglishEducation 1" xr10:uid="{77593F1A-1F48-4B5D-B329-911B5AA9F3B1}" cache="Slicer_EnglishEducation" caption="EnglishEducation" level="1" style="SlicerStyleLight4" rowHeight="241300"/>
  <slicer name="MarriedaritalSingletatuSingle 1" xr10:uid="{53D82268-F705-4445-99CC-FB26487BF52F}" cache="Slicer_MarriedaritalSingletatuSingle" caption="MarriedaritalSingletatuSingle" columnCount="2" level="1" style="SlicerStyleLight4"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Field (Month)" xr10:uid="{C7BAEB7B-EF19-4783-8314-B8806EC19B7C}" cache="Slicer_Date_Field__Month" caption="Date Field (Month)" startItem="8" level="1" style="SlicerStyleOther2" rowHeight="241300"/>
  <slicer name="SalesTerritoryRegion" xr10:uid="{ED801C3B-A4AC-4439-96BC-9602DEEFAF3C}" cache="Slicer_SalesTerritoryRegion" caption="SalesTerritoryRegion" level="1" style="SlicerStyleOther2" rowHeight="241300"/>
  <slicer name="Date Field (Quarter)" xr10:uid="{A35D1086-315D-499F-BDCE-14F6E8656BA6}" cache="Slicer_Date_Field__Quarter" caption="Date Field (Quarter)" startItem="1" level="1" style="SlicerStyleOther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_Field" xr10:uid="{209EDB47-D1C0-4B6A-9B1C-7D37B57FEF6B}" sourceName="[DimDate].[Date Field]">
  <pivotTables>
    <pivotTable tabId="3" name="PivotTable2"/>
  </pivotTables>
  <state minimalRefreshVersion="6" lastRefreshVersion="6" pivotCacheId="1797686418" filterType="unknown">
    <bounds startDate="2005-01-01T00:00:00" endDate="2015-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_Field1" xr10:uid="{010944D5-9E74-4CD2-AADD-C60315E0C91B}" sourceName="[DimDate].[Date Field]">
  <pivotTables>
    <pivotTable tabId="8" name="PivotTable1"/>
    <pivotTable tabId="14" name="PivotTable5"/>
    <pivotTable tabId="16" name="PivotTable10"/>
    <pivotTable tabId="16" name="PivotTable15"/>
    <pivotTable tabId="16" name="PivotTable6"/>
    <pivotTable tabId="16" name="PivotTable9"/>
  </pivotTables>
  <state minimalRefreshVersion="6" lastRefreshVersion="6" pivotCacheId="55407525" filterType="unknown">
    <bounds startDate="2005-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Field" xr10:uid="{53700FFE-A052-46B5-94BC-8891FEB4E0F9}" cache="Timeline_Date_Field" caption="Date Field" level="0" selectionLevel="0" scrollPosition="2007-06-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Field 1" xr10:uid="{AF0DFFE5-37B4-4FE1-A982-DE8DB6A81396}" cache="Timeline_Date_Field1" caption="Date Field" level="0" selectionLevel="0" scrollPosition="2010-03-29T00:00:00" style="TimeSlicerStyleLight4"/>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Field 2" xr10:uid="{56F445AC-1F6A-4B8C-B871-6424CF7289B1}" cache="Timeline_Date_Field1" caption="Date Field" level="0" selectionLevel="0" scrollPosition="2010-09-30T00:00:00" style="TimeSlicerStyleLight4"/>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3" Type="http://schemas.microsoft.com/office/2011/relationships/timeline" Target="../timelines/timeline3.xml"/><Relationship Id="rId2" Type="http://schemas.microsoft.com/office/2007/relationships/slicer" Target="../slicers/slicer2.xml"/><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4" Type="http://schemas.openxmlformats.org/officeDocument/2006/relationships/pivotTable" Target="../pivotTables/pivotTable11.xml"/></Relationships>
</file>

<file path=xl/worksheets/_rels/sheet9.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311FA5-7AF6-4AD1-A288-180BAB443A92}">
  <sheetPr codeName="Sheet1"/>
  <dimension ref="A3:B16"/>
  <sheetViews>
    <sheetView workbookViewId="0">
      <selection activeCell="F16" sqref="F16"/>
    </sheetView>
  </sheetViews>
  <sheetFormatPr defaultRowHeight="14.5" x14ac:dyDescent="0.35"/>
  <cols>
    <col min="1" max="1" width="12.36328125" bestFit="1" customWidth="1"/>
    <col min="2" max="2" width="18.26953125" bestFit="1" customWidth="1"/>
  </cols>
  <sheetData>
    <row r="3" spans="1:2" x14ac:dyDescent="0.35">
      <c r="A3" s="1" t="s">
        <v>0</v>
      </c>
      <c r="B3" t="s">
        <v>3</v>
      </c>
    </row>
    <row r="4" spans="1:2" x14ac:dyDescent="0.35">
      <c r="A4" s="2" t="s">
        <v>5</v>
      </c>
      <c r="B4" s="3">
        <v>1868572.6708999879</v>
      </c>
    </row>
    <row r="5" spans="1:2" x14ac:dyDescent="0.35">
      <c r="A5" s="2" t="s">
        <v>6</v>
      </c>
      <c r="B5" s="3">
        <v>1744677.8305999946</v>
      </c>
    </row>
    <row r="6" spans="1:2" x14ac:dyDescent="0.35">
      <c r="A6" s="2" t="s">
        <v>7</v>
      </c>
      <c r="B6" s="3">
        <v>1908589.0547999942</v>
      </c>
    </row>
    <row r="7" spans="1:2" x14ac:dyDescent="0.35">
      <c r="A7" s="2" t="s">
        <v>9</v>
      </c>
      <c r="B7" s="3">
        <v>1948432.230299993</v>
      </c>
    </row>
    <row r="8" spans="1:2" x14ac:dyDescent="0.35">
      <c r="A8" s="2" t="s">
        <v>1</v>
      </c>
      <c r="B8" s="3">
        <v>2205152.296499995</v>
      </c>
    </row>
    <row r="9" spans="1:2" x14ac:dyDescent="0.35">
      <c r="A9" s="2" t="s">
        <v>10</v>
      </c>
      <c r="B9" s="3">
        <v>2936177.7441999917</v>
      </c>
    </row>
    <row r="10" spans="1:2" x14ac:dyDescent="0.35">
      <c r="A10" s="2" t="s">
        <v>12</v>
      </c>
      <c r="B10" s="3">
        <v>2412980.5948999934</v>
      </c>
    </row>
    <row r="11" spans="1:2" x14ac:dyDescent="0.35">
      <c r="A11" s="2" t="s">
        <v>13</v>
      </c>
      <c r="B11" s="3">
        <v>2689540.8764999951</v>
      </c>
    </row>
    <row r="12" spans="1:2" x14ac:dyDescent="0.35">
      <c r="A12" s="2" t="s">
        <v>14</v>
      </c>
      <c r="B12" s="3">
        <v>2536756.6377999946</v>
      </c>
    </row>
    <row r="13" spans="1:2" x14ac:dyDescent="0.35">
      <c r="A13" s="2" t="s">
        <v>16</v>
      </c>
      <c r="B13" s="3">
        <v>2916660.8977999939</v>
      </c>
    </row>
    <row r="14" spans="1:2" x14ac:dyDescent="0.35">
      <c r="A14" s="2" t="s">
        <v>17</v>
      </c>
      <c r="B14" s="3">
        <v>2979421.3901999919</v>
      </c>
    </row>
    <row r="15" spans="1:2" x14ac:dyDescent="0.35">
      <c r="A15" s="2" t="s">
        <v>18</v>
      </c>
      <c r="B15" s="3">
        <v>3211714.9962000251</v>
      </c>
    </row>
    <row r="16" spans="1:2" x14ac:dyDescent="0.35">
      <c r="A16" s="2" t="s">
        <v>2</v>
      </c>
      <c r="B16" s="3">
        <v>29358677.220700007</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A9A795-F0AA-4907-A252-9F4D8FD4F467}">
  <dimension ref="A1:Q35"/>
  <sheetViews>
    <sheetView zoomScale="60" zoomScaleNormal="60" workbookViewId="0">
      <selection activeCell="Q4" sqref="Q4"/>
    </sheetView>
  </sheetViews>
  <sheetFormatPr defaultRowHeight="14.5" x14ac:dyDescent="0.35"/>
  <sheetData>
    <row r="1" spans="1:17" x14ac:dyDescent="0.35">
      <c r="A1" s="9"/>
      <c r="B1" s="9"/>
      <c r="C1" s="9"/>
      <c r="D1" s="9"/>
      <c r="E1" s="9"/>
      <c r="F1" s="9"/>
      <c r="G1" s="9"/>
      <c r="H1" s="9"/>
      <c r="I1" s="9"/>
      <c r="J1" s="9"/>
      <c r="K1" s="9"/>
      <c r="L1" s="9"/>
      <c r="M1" s="9"/>
      <c r="N1" s="9"/>
      <c r="O1" s="9"/>
      <c r="P1" s="9"/>
      <c r="Q1" s="9"/>
    </row>
    <row r="2" spans="1:17" x14ac:dyDescent="0.35">
      <c r="A2" s="9"/>
      <c r="B2" s="9"/>
      <c r="C2" s="9"/>
      <c r="D2" s="9"/>
      <c r="E2" s="9"/>
      <c r="F2" s="9"/>
      <c r="G2" s="9"/>
      <c r="H2" s="9"/>
      <c r="I2" s="9"/>
      <c r="J2" s="9"/>
      <c r="K2" s="9"/>
      <c r="L2" s="9"/>
      <c r="M2" s="9"/>
      <c r="N2" s="9"/>
      <c r="O2" s="9"/>
      <c r="P2" s="9"/>
      <c r="Q2" s="9"/>
    </row>
    <row r="3" spans="1:17" x14ac:dyDescent="0.35">
      <c r="A3" s="9"/>
      <c r="B3" s="9"/>
      <c r="C3" s="9"/>
      <c r="D3" s="9"/>
      <c r="E3" s="9"/>
      <c r="F3" s="9"/>
      <c r="G3" s="9"/>
      <c r="H3" s="9"/>
      <c r="I3" s="9"/>
      <c r="J3" s="9"/>
      <c r="K3" s="9"/>
      <c r="L3" s="9"/>
      <c r="M3" s="9"/>
      <c r="N3" s="9"/>
      <c r="O3" s="9"/>
      <c r="P3" s="9"/>
      <c r="Q3" s="9"/>
    </row>
    <row r="4" spans="1:17" x14ac:dyDescent="0.35">
      <c r="A4" s="9"/>
      <c r="B4" s="9"/>
      <c r="C4" s="9"/>
      <c r="D4" s="9"/>
      <c r="E4" s="9"/>
      <c r="F4" s="9"/>
      <c r="G4" s="9"/>
      <c r="H4" s="9"/>
      <c r="I4" s="9"/>
      <c r="J4" s="9"/>
      <c r="K4" s="9"/>
      <c r="L4" s="9"/>
      <c r="M4" s="9"/>
      <c r="N4" s="9"/>
      <c r="O4" s="9"/>
      <c r="P4" s="9"/>
      <c r="Q4" s="9"/>
    </row>
    <row r="5" spans="1:17" x14ac:dyDescent="0.35">
      <c r="A5" s="9"/>
      <c r="B5" s="9"/>
      <c r="C5" s="9"/>
      <c r="D5" s="9"/>
      <c r="E5" s="9"/>
      <c r="F5" s="9"/>
      <c r="G5" s="9"/>
      <c r="H5" s="9"/>
      <c r="I5" s="9"/>
      <c r="J5" s="9"/>
      <c r="K5" s="9"/>
      <c r="L5" s="9"/>
      <c r="M5" s="9"/>
      <c r="N5" s="9"/>
      <c r="O5" s="9"/>
      <c r="P5" s="9"/>
      <c r="Q5" s="9"/>
    </row>
    <row r="6" spans="1:17" x14ac:dyDescent="0.35">
      <c r="A6" s="9"/>
      <c r="B6" s="9"/>
      <c r="C6" s="9"/>
      <c r="D6" s="9"/>
      <c r="E6" s="9"/>
      <c r="F6" s="9"/>
      <c r="G6" s="9"/>
      <c r="H6" s="9"/>
      <c r="I6" s="9"/>
      <c r="J6" s="9"/>
      <c r="K6" s="9"/>
      <c r="L6" s="9"/>
      <c r="M6" s="9"/>
      <c r="N6" s="9"/>
      <c r="O6" s="9"/>
      <c r="P6" s="9"/>
      <c r="Q6" s="9"/>
    </row>
    <row r="7" spans="1:17" x14ac:dyDescent="0.35">
      <c r="A7" s="9"/>
      <c r="B7" s="9"/>
      <c r="C7" s="9"/>
      <c r="D7" s="9"/>
      <c r="E7" s="9"/>
      <c r="F7" s="9"/>
      <c r="G7" s="9"/>
      <c r="H7" s="9"/>
      <c r="I7" s="9"/>
      <c r="J7" s="9"/>
      <c r="K7" s="9"/>
      <c r="L7" s="9"/>
      <c r="M7" s="9"/>
      <c r="N7" s="9"/>
      <c r="O7" s="9"/>
      <c r="P7" s="9"/>
      <c r="Q7" s="9"/>
    </row>
    <row r="8" spans="1:17" x14ac:dyDescent="0.35">
      <c r="A8" s="9"/>
      <c r="B8" s="9"/>
      <c r="C8" s="9"/>
      <c r="D8" s="9"/>
      <c r="E8" s="9"/>
      <c r="F8" s="9"/>
      <c r="G8" s="9"/>
      <c r="H8" s="9"/>
      <c r="I8" s="9"/>
      <c r="J8" s="9"/>
      <c r="K8" s="9"/>
      <c r="L8" s="9"/>
      <c r="M8" s="9"/>
      <c r="N8" s="9"/>
      <c r="O8" s="9"/>
      <c r="P8" s="9"/>
      <c r="Q8" s="9"/>
    </row>
    <row r="9" spans="1:17" x14ac:dyDescent="0.35">
      <c r="A9" s="9"/>
      <c r="B9" s="9"/>
      <c r="C9" s="9"/>
      <c r="D9" s="9"/>
      <c r="E9" s="9"/>
      <c r="F9" s="9"/>
      <c r="G9" s="9"/>
      <c r="H9" s="9"/>
      <c r="I9" s="9"/>
      <c r="J9" s="9"/>
      <c r="K9" s="9"/>
      <c r="L9" s="9"/>
      <c r="M9" s="9"/>
      <c r="N9" s="9"/>
      <c r="O9" s="9"/>
      <c r="P9" s="9"/>
      <c r="Q9" s="9"/>
    </row>
    <row r="10" spans="1:17" x14ac:dyDescent="0.35">
      <c r="A10" s="9"/>
      <c r="B10" s="9"/>
      <c r="C10" s="9"/>
      <c r="D10" s="9"/>
      <c r="E10" s="9"/>
      <c r="F10" s="9"/>
      <c r="G10" s="9"/>
      <c r="H10" s="9"/>
      <c r="I10" s="9"/>
      <c r="J10" s="9"/>
      <c r="K10" s="9"/>
      <c r="L10" s="9"/>
      <c r="M10" s="9"/>
      <c r="N10" s="9"/>
      <c r="O10" s="9"/>
      <c r="P10" s="9"/>
      <c r="Q10" s="9"/>
    </row>
    <row r="11" spans="1:17" x14ac:dyDescent="0.35">
      <c r="A11" s="9"/>
      <c r="B11" s="9"/>
      <c r="C11" s="9"/>
      <c r="D11" s="9"/>
      <c r="E11" s="9"/>
      <c r="F11" s="9"/>
      <c r="G11" s="9"/>
      <c r="H11" s="9"/>
      <c r="I11" s="9"/>
      <c r="J11" s="9"/>
      <c r="K11" s="9"/>
      <c r="L11" s="9"/>
      <c r="M11" s="9"/>
      <c r="N11" s="9"/>
      <c r="O11" s="9"/>
      <c r="P11" s="9"/>
      <c r="Q11" s="9"/>
    </row>
    <row r="12" spans="1:17" x14ac:dyDescent="0.35">
      <c r="A12" s="9"/>
      <c r="B12" s="9"/>
      <c r="C12" s="9"/>
      <c r="D12" s="9"/>
      <c r="E12" s="9"/>
      <c r="F12" s="9"/>
      <c r="G12" s="9"/>
      <c r="H12" s="9"/>
      <c r="I12" s="9"/>
      <c r="J12" s="9"/>
      <c r="K12" s="9"/>
      <c r="L12" s="9"/>
      <c r="M12" s="9"/>
      <c r="N12" s="9"/>
      <c r="O12" s="9"/>
      <c r="P12" s="9"/>
      <c r="Q12" s="9"/>
    </row>
    <row r="13" spans="1:17" x14ac:dyDescent="0.35">
      <c r="A13" s="9"/>
      <c r="B13" s="9"/>
      <c r="C13" s="9"/>
      <c r="D13" s="9"/>
      <c r="E13" s="9"/>
      <c r="F13" s="9"/>
      <c r="G13" s="9"/>
      <c r="H13" s="9"/>
      <c r="I13" s="9"/>
      <c r="J13" s="9"/>
      <c r="K13" s="9"/>
      <c r="L13" s="9"/>
      <c r="M13" s="9"/>
      <c r="N13" s="9"/>
      <c r="O13" s="9"/>
      <c r="P13" s="9"/>
      <c r="Q13" s="9"/>
    </row>
    <row r="14" spans="1:17" x14ac:dyDescent="0.35">
      <c r="A14" s="9"/>
      <c r="B14" s="9"/>
      <c r="C14" s="9"/>
      <c r="D14" s="9"/>
      <c r="E14" s="9"/>
      <c r="F14" s="9"/>
      <c r="G14" s="9"/>
      <c r="H14" s="9"/>
      <c r="I14" s="9"/>
      <c r="J14" s="9"/>
      <c r="K14" s="9"/>
      <c r="L14" s="9"/>
      <c r="M14" s="9"/>
      <c r="N14" s="9"/>
      <c r="O14" s="9"/>
      <c r="P14" s="9"/>
      <c r="Q14" s="9"/>
    </row>
    <row r="15" spans="1:17" x14ac:dyDescent="0.35">
      <c r="A15" s="9"/>
      <c r="B15" s="9"/>
      <c r="C15" s="9"/>
      <c r="D15" s="9"/>
      <c r="E15" s="9"/>
      <c r="F15" s="9"/>
      <c r="G15" s="9"/>
      <c r="H15" s="9"/>
      <c r="I15" s="9"/>
      <c r="J15" s="9"/>
      <c r="K15" s="9"/>
      <c r="L15" s="9"/>
      <c r="M15" s="9"/>
      <c r="N15" s="9"/>
      <c r="O15" s="9"/>
      <c r="P15" s="9"/>
      <c r="Q15" s="9"/>
    </row>
    <row r="16" spans="1:17" x14ac:dyDescent="0.35">
      <c r="A16" s="9"/>
      <c r="B16" s="9"/>
      <c r="C16" s="9"/>
      <c r="D16" s="9"/>
      <c r="E16" s="9"/>
      <c r="F16" s="9"/>
      <c r="G16" s="9"/>
      <c r="H16" s="9"/>
      <c r="I16" s="9"/>
      <c r="J16" s="9"/>
      <c r="K16" s="9"/>
      <c r="L16" s="9"/>
      <c r="M16" s="9"/>
      <c r="N16" s="9"/>
      <c r="O16" s="9"/>
      <c r="P16" s="9"/>
      <c r="Q16" s="9"/>
    </row>
    <row r="17" spans="1:17" x14ac:dyDescent="0.35">
      <c r="A17" s="9"/>
      <c r="B17" s="9"/>
      <c r="C17" s="9"/>
      <c r="D17" s="9"/>
      <c r="E17" s="9"/>
      <c r="F17" s="9"/>
      <c r="G17" s="9"/>
      <c r="H17" s="9"/>
      <c r="I17" s="9"/>
      <c r="J17" s="9"/>
      <c r="K17" s="9"/>
      <c r="L17" s="9"/>
      <c r="M17" s="9"/>
      <c r="N17" s="9"/>
      <c r="O17" s="9"/>
      <c r="P17" s="9"/>
      <c r="Q17" s="9"/>
    </row>
    <row r="18" spans="1:17" x14ac:dyDescent="0.35">
      <c r="A18" s="9"/>
      <c r="B18" s="9"/>
      <c r="C18" s="9"/>
      <c r="D18" s="9"/>
      <c r="E18" s="9"/>
      <c r="F18" s="9"/>
      <c r="G18" s="9"/>
      <c r="H18" s="9"/>
      <c r="I18" s="9"/>
      <c r="J18" s="9"/>
      <c r="K18" s="9"/>
      <c r="L18" s="9"/>
      <c r="M18" s="9"/>
      <c r="N18" s="9"/>
      <c r="O18" s="9"/>
      <c r="P18" s="9"/>
      <c r="Q18" s="9"/>
    </row>
    <row r="19" spans="1:17" x14ac:dyDescent="0.35">
      <c r="A19" s="9"/>
      <c r="B19" s="9"/>
      <c r="C19" s="9"/>
      <c r="D19" s="9"/>
      <c r="E19" s="9"/>
      <c r="F19" s="9"/>
      <c r="G19" s="9"/>
      <c r="H19" s="9"/>
      <c r="I19" s="9"/>
      <c r="J19" s="9"/>
      <c r="K19" s="9"/>
      <c r="L19" s="9"/>
      <c r="M19" s="9"/>
      <c r="N19" s="9"/>
      <c r="O19" s="9"/>
      <c r="P19" s="9"/>
      <c r="Q19" s="9"/>
    </row>
    <row r="20" spans="1:17" x14ac:dyDescent="0.35">
      <c r="A20" s="9"/>
      <c r="B20" s="9"/>
      <c r="C20" s="9"/>
      <c r="D20" s="9"/>
      <c r="E20" s="9"/>
      <c r="F20" s="9"/>
      <c r="G20" s="9"/>
      <c r="H20" s="9"/>
      <c r="I20" s="9"/>
      <c r="J20" s="9"/>
      <c r="K20" s="9"/>
      <c r="L20" s="9"/>
      <c r="M20" s="9"/>
      <c r="N20" s="9"/>
      <c r="O20" s="9"/>
      <c r="P20" s="9"/>
      <c r="Q20" s="9"/>
    </row>
    <row r="21" spans="1:17" x14ac:dyDescent="0.35">
      <c r="A21" s="9"/>
      <c r="B21" s="9"/>
      <c r="C21" s="9"/>
      <c r="D21" s="9"/>
      <c r="E21" s="9"/>
      <c r="F21" s="9"/>
      <c r="G21" s="9"/>
      <c r="H21" s="9"/>
      <c r="I21" s="9"/>
      <c r="J21" s="9"/>
      <c r="K21" s="9"/>
      <c r="L21" s="9"/>
      <c r="M21" s="9"/>
      <c r="N21" s="9"/>
      <c r="O21" s="9"/>
      <c r="P21" s="9"/>
      <c r="Q21" s="9"/>
    </row>
    <row r="22" spans="1:17" x14ac:dyDescent="0.35">
      <c r="A22" s="9"/>
      <c r="B22" s="9"/>
      <c r="C22" s="9"/>
      <c r="D22" s="9"/>
      <c r="E22" s="9"/>
      <c r="F22" s="9"/>
      <c r="G22" s="9"/>
      <c r="H22" s="9"/>
      <c r="I22" s="9"/>
      <c r="J22" s="9"/>
      <c r="K22" s="9"/>
      <c r="L22" s="9"/>
      <c r="M22" s="9"/>
      <c r="N22" s="9"/>
      <c r="O22" s="9"/>
      <c r="P22" s="9"/>
      <c r="Q22" s="9"/>
    </row>
    <row r="23" spans="1:17" x14ac:dyDescent="0.35">
      <c r="A23" s="9"/>
      <c r="B23" s="9"/>
      <c r="C23" s="9"/>
      <c r="D23" s="9"/>
      <c r="E23" s="9"/>
      <c r="F23" s="9"/>
      <c r="G23" s="9"/>
      <c r="H23" s="9"/>
      <c r="I23" s="9"/>
      <c r="J23" s="9"/>
      <c r="K23" s="9"/>
      <c r="L23" s="9"/>
      <c r="M23" s="9"/>
      <c r="N23" s="9"/>
      <c r="O23" s="9"/>
      <c r="P23" s="9"/>
      <c r="Q23" s="9"/>
    </row>
    <row r="24" spans="1:17" x14ac:dyDescent="0.35">
      <c r="A24" s="9"/>
      <c r="B24" s="9"/>
      <c r="C24" s="9"/>
      <c r="D24" s="9"/>
      <c r="E24" s="9"/>
      <c r="F24" s="9"/>
      <c r="G24" s="9"/>
      <c r="H24" s="9"/>
      <c r="I24" s="9"/>
      <c r="J24" s="9"/>
      <c r="K24" s="9"/>
      <c r="L24" s="9"/>
      <c r="M24" s="9"/>
      <c r="N24" s="9"/>
      <c r="O24" s="9"/>
      <c r="P24" s="9"/>
      <c r="Q24" s="9"/>
    </row>
    <row r="25" spans="1:17" x14ac:dyDescent="0.35">
      <c r="A25" s="9"/>
      <c r="B25" s="9"/>
      <c r="C25" s="9"/>
      <c r="D25" s="9"/>
      <c r="E25" s="9"/>
      <c r="F25" s="9"/>
      <c r="G25" s="9"/>
      <c r="H25" s="9"/>
      <c r="I25" s="9"/>
      <c r="J25" s="9"/>
      <c r="K25" s="9"/>
      <c r="L25" s="9"/>
      <c r="M25" s="9"/>
      <c r="N25" s="9"/>
      <c r="O25" s="9"/>
      <c r="P25" s="9"/>
      <c r="Q25" s="9"/>
    </row>
    <row r="26" spans="1:17" x14ac:dyDescent="0.35">
      <c r="A26" s="9"/>
      <c r="B26" s="9"/>
      <c r="C26" s="9"/>
      <c r="D26" s="9"/>
      <c r="E26" s="9"/>
      <c r="F26" s="9"/>
      <c r="G26" s="9"/>
      <c r="H26" s="9"/>
      <c r="I26" s="9"/>
      <c r="J26" s="9"/>
      <c r="K26" s="9"/>
      <c r="L26" s="9"/>
      <c r="M26" s="9"/>
      <c r="N26" s="9"/>
      <c r="O26" s="9"/>
      <c r="P26" s="9"/>
      <c r="Q26" s="9"/>
    </row>
    <row r="27" spans="1:17" x14ac:dyDescent="0.35">
      <c r="A27" s="9"/>
      <c r="B27" s="9"/>
      <c r="C27" s="9"/>
      <c r="D27" s="9"/>
      <c r="E27" s="9"/>
      <c r="F27" s="9"/>
      <c r="G27" s="9"/>
      <c r="H27" s="9"/>
      <c r="I27" s="9"/>
      <c r="J27" s="9"/>
      <c r="K27" s="9"/>
      <c r="L27" s="9"/>
      <c r="M27" s="9"/>
      <c r="N27" s="9"/>
      <c r="O27" s="9"/>
      <c r="P27" s="9"/>
      <c r="Q27" s="9"/>
    </row>
    <row r="28" spans="1:17" x14ac:dyDescent="0.35">
      <c r="A28" s="9"/>
      <c r="B28" s="9"/>
      <c r="C28" s="9"/>
      <c r="D28" s="9"/>
      <c r="E28" s="9"/>
      <c r="F28" s="9"/>
      <c r="G28" s="9"/>
      <c r="H28" s="9"/>
      <c r="I28" s="9"/>
      <c r="J28" s="9"/>
      <c r="K28" s="9"/>
      <c r="L28" s="9"/>
      <c r="M28" s="9"/>
      <c r="N28" s="9"/>
      <c r="O28" s="9"/>
      <c r="P28" s="9"/>
      <c r="Q28" s="9"/>
    </row>
    <row r="29" spans="1:17" x14ac:dyDescent="0.35">
      <c r="A29" s="9"/>
      <c r="B29" s="9"/>
      <c r="C29" s="9"/>
      <c r="D29" s="9"/>
      <c r="E29" s="9"/>
      <c r="F29" s="9"/>
      <c r="G29" s="9"/>
      <c r="H29" s="9"/>
      <c r="I29" s="9"/>
      <c r="J29" s="9"/>
      <c r="K29" s="9"/>
      <c r="L29" s="9"/>
      <c r="M29" s="9"/>
      <c r="N29" s="9"/>
      <c r="O29" s="9"/>
      <c r="P29" s="9"/>
      <c r="Q29" s="9"/>
    </row>
    <row r="30" spans="1:17" x14ac:dyDescent="0.35">
      <c r="A30" s="9"/>
      <c r="B30" s="9"/>
      <c r="C30" s="9"/>
      <c r="D30" s="9"/>
      <c r="E30" s="9"/>
      <c r="F30" s="9"/>
      <c r="G30" s="9"/>
      <c r="H30" s="9"/>
      <c r="I30" s="9"/>
      <c r="J30" s="9"/>
      <c r="K30" s="9"/>
      <c r="L30" s="9"/>
      <c r="M30" s="9"/>
      <c r="N30" s="9"/>
      <c r="O30" s="9"/>
      <c r="P30" s="9"/>
      <c r="Q30" s="9"/>
    </row>
    <row r="31" spans="1:17" x14ac:dyDescent="0.35">
      <c r="A31" s="9"/>
      <c r="B31" s="9"/>
      <c r="C31" s="9"/>
      <c r="D31" s="9"/>
      <c r="E31" s="9"/>
      <c r="F31" s="9"/>
      <c r="G31" s="9"/>
      <c r="H31" s="9"/>
      <c r="I31" s="9"/>
      <c r="J31" s="9"/>
      <c r="K31" s="9"/>
      <c r="L31" s="9"/>
      <c r="M31" s="9"/>
      <c r="N31" s="9"/>
      <c r="O31" s="9"/>
      <c r="P31" s="9"/>
      <c r="Q31" s="9"/>
    </row>
    <row r="32" spans="1:17" x14ac:dyDescent="0.35">
      <c r="A32" s="9"/>
      <c r="B32" s="9"/>
      <c r="C32" s="9"/>
      <c r="D32" s="9"/>
      <c r="E32" s="9"/>
      <c r="F32" s="9"/>
      <c r="G32" s="9"/>
      <c r="H32" s="9"/>
      <c r="I32" s="9"/>
      <c r="J32" s="9"/>
      <c r="K32" s="9"/>
      <c r="L32" s="9"/>
      <c r="M32" s="9"/>
      <c r="N32" s="9"/>
      <c r="O32" s="9"/>
      <c r="P32" s="9"/>
      <c r="Q32" s="9"/>
    </row>
    <row r="33" spans="1:17" x14ac:dyDescent="0.35">
      <c r="A33" s="9"/>
      <c r="B33" s="9"/>
      <c r="C33" s="9"/>
      <c r="D33" s="9"/>
      <c r="E33" s="9"/>
      <c r="F33" s="9"/>
      <c r="G33" s="9"/>
      <c r="H33" s="9"/>
      <c r="I33" s="9"/>
      <c r="J33" s="9"/>
      <c r="K33" s="9"/>
      <c r="L33" s="9"/>
      <c r="M33" s="9"/>
      <c r="N33" s="9"/>
      <c r="O33" s="9"/>
      <c r="P33" s="9"/>
      <c r="Q33" s="9"/>
    </row>
    <row r="34" spans="1:17" x14ac:dyDescent="0.35">
      <c r="A34" s="9"/>
      <c r="B34" s="9"/>
      <c r="C34" s="9"/>
      <c r="D34" s="9"/>
      <c r="E34" s="9"/>
      <c r="F34" s="9"/>
      <c r="G34" s="9"/>
      <c r="H34" s="9"/>
      <c r="I34" s="9"/>
      <c r="J34" s="9"/>
      <c r="K34" s="9"/>
      <c r="L34" s="9"/>
      <c r="M34" s="9"/>
      <c r="N34" s="9"/>
      <c r="O34" s="9"/>
      <c r="P34" s="9"/>
      <c r="Q34" s="9"/>
    </row>
    <row r="35" spans="1:17" x14ac:dyDescent="0.35">
      <c r="A35" s="9"/>
      <c r="B35" s="9"/>
      <c r="C35" s="9"/>
      <c r="D35" s="9"/>
      <c r="E35" s="9"/>
      <c r="F35" s="9"/>
      <c r="G35" s="9"/>
      <c r="H35" s="9"/>
      <c r="I35" s="9"/>
      <c r="J35" s="9"/>
      <c r="K35" s="9"/>
      <c r="L35" s="9"/>
      <c r="M35" s="9"/>
      <c r="N35" s="9"/>
      <c r="O35" s="9"/>
      <c r="P35" s="9"/>
      <c r="Q35" s="9"/>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44F24-0FF1-4252-8408-1E9116CBF4CC}">
  <dimension ref="A1"/>
  <sheetViews>
    <sheetView showGridLines="0" zoomScale="69" zoomScaleNormal="69" workbookViewId="0">
      <selection activeCell="U10" sqref="U10"/>
    </sheetView>
  </sheetViews>
  <sheetFormatPr defaultRowHeight="14.5" x14ac:dyDescent="0.35"/>
  <cols>
    <col min="1" max="16384" width="8.7265625" style="10"/>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3171F2-0B3A-4040-8353-2D5464115BC9}">
  <sheetPr codeName="Sheet2"/>
  <dimension ref="A3:B9"/>
  <sheetViews>
    <sheetView workbookViewId="0">
      <selection activeCell="D2" sqref="D2"/>
    </sheetView>
  </sheetViews>
  <sheetFormatPr defaultRowHeight="14.5" x14ac:dyDescent="0.35"/>
  <cols>
    <col min="1" max="1" width="12.36328125" bestFit="1" customWidth="1"/>
    <col min="2" max="2" width="18.26953125" bestFit="1" customWidth="1"/>
  </cols>
  <sheetData>
    <row r="3" spans="1:2" x14ac:dyDescent="0.35">
      <c r="A3" s="1" t="s">
        <v>0</v>
      </c>
      <c r="B3" t="s">
        <v>3</v>
      </c>
    </row>
    <row r="4" spans="1:2" x14ac:dyDescent="0.35">
      <c r="A4" s="2" t="s">
        <v>20</v>
      </c>
      <c r="B4" s="3">
        <v>43421.036399999997</v>
      </c>
    </row>
    <row r="5" spans="1:2" x14ac:dyDescent="0.35">
      <c r="A5" s="2" t="s">
        <v>19</v>
      </c>
      <c r="B5" s="3">
        <v>7075525.9291000031</v>
      </c>
    </row>
    <row r="6" spans="1:2" x14ac:dyDescent="0.35">
      <c r="A6" s="2" t="s">
        <v>21</v>
      </c>
      <c r="B6" s="3">
        <v>5842485.1952000242</v>
      </c>
    </row>
    <row r="7" spans="1:2" x14ac:dyDescent="0.35">
      <c r="A7" s="2" t="s">
        <v>22</v>
      </c>
      <c r="B7" s="3">
        <v>16351550.340001419</v>
      </c>
    </row>
    <row r="8" spans="1:2" x14ac:dyDescent="0.35">
      <c r="A8" s="2" t="s">
        <v>23</v>
      </c>
      <c r="B8" s="3">
        <v>45694.719999999776</v>
      </c>
    </row>
    <row r="9" spans="1:2" x14ac:dyDescent="0.35">
      <c r="A9" s="2" t="s">
        <v>2</v>
      </c>
      <c r="B9" s="3">
        <v>29358677.220700007</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91920-47A1-46D9-B380-F59F8853CA32}">
  <sheetPr codeName="Sheet3"/>
  <dimension ref="A3:B16"/>
  <sheetViews>
    <sheetView tabSelected="1" topLeftCell="A2" workbookViewId="0">
      <selection activeCell="R16" sqref="R16"/>
    </sheetView>
  </sheetViews>
  <sheetFormatPr defaultRowHeight="14.5" x14ac:dyDescent="0.35"/>
  <cols>
    <col min="1" max="1" width="10.7265625" bestFit="1" customWidth="1"/>
    <col min="2" max="2" width="18.26953125" bestFit="1" customWidth="1"/>
  </cols>
  <sheetData>
    <row r="3" spans="1:2" x14ac:dyDescent="0.35">
      <c r="A3" s="1" t="s">
        <v>58</v>
      </c>
      <c r="B3" t="s">
        <v>3</v>
      </c>
    </row>
    <row r="4" spans="1:2" x14ac:dyDescent="0.35">
      <c r="A4" s="2" t="s">
        <v>5</v>
      </c>
      <c r="B4" s="3">
        <v>1868572.6708999879</v>
      </c>
    </row>
    <row r="5" spans="1:2" x14ac:dyDescent="0.35">
      <c r="A5" s="2" t="s">
        <v>6</v>
      </c>
      <c r="B5" s="3">
        <v>1744677.8305999946</v>
      </c>
    </row>
    <row r="6" spans="1:2" x14ac:dyDescent="0.35">
      <c r="A6" s="2" t="s">
        <v>7</v>
      </c>
      <c r="B6" s="3">
        <v>1908589.0547999942</v>
      </c>
    </row>
    <row r="7" spans="1:2" x14ac:dyDescent="0.35">
      <c r="A7" s="2" t="s">
        <v>9</v>
      </c>
      <c r="B7" s="3">
        <v>1948432.230299993</v>
      </c>
    </row>
    <row r="8" spans="1:2" x14ac:dyDescent="0.35">
      <c r="A8" s="2" t="s">
        <v>1</v>
      </c>
      <c r="B8" s="3">
        <v>2205152.296499995</v>
      </c>
    </row>
    <row r="9" spans="1:2" x14ac:dyDescent="0.35">
      <c r="A9" s="2" t="s">
        <v>10</v>
      </c>
      <c r="B9" s="3">
        <v>2936177.7441999917</v>
      </c>
    </row>
    <row r="10" spans="1:2" x14ac:dyDescent="0.35">
      <c r="A10" s="2" t="s">
        <v>12</v>
      </c>
      <c r="B10" s="3">
        <v>2412980.5948999934</v>
      </c>
    </row>
    <row r="11" spans="1:2" x14ac:dyDescent="0.35">
      <c r="A11" s="2" t="s">
        <v>13</v>
      </c>
      <c r="B11" s="3">
        <v>2689540.8764999951</v>
      </c>
    </row>
    <row r="12" spans="1:2" x14ac:dyDescent="0.35">
      <c r="A12" s="2" t="s">
        <v>14</v>
      </c>
      <c r="B12" s="3">
        <v>2536756.6377999946</v>
      </c>
    </row>
    <row r="13" spans="1:2" x14ac:dyDescent="0.35">
      <c r="A13" s="2" t="s">
        <v>16</v>
      </c>
      <c r="B13" s="3">
        <v>2916660.8977999939</v>
      </c>
    </row>
    <row r="14" spans="1:2" x14ac:dyDescent="0.35">
      <c r="A14" s="2" t="s">
        <v>17</v>
      </c>
      <c r="B14" s="3">
        <v>2979421.3901999919</v>
      </c>
    </row>
    <row r="15" spans="1:2" x14ac:dyDescent="0.35">
      <c r="A15" s="2" t="s">
        <v>18</v>
      </c>
      <c r="B15" s="3">
        <v>3211714.9962000251</v>
      </c>
    </row>
    <row r="16" spans="1:2" x14ac:dyDescent="0.35">
      <c r="A16" s="2" t="s">
        <v>2</v>
      </c>
      <c r="B16" s="3">
        <v>29358677.220700007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FE0322-C75E-4AE8-8D3E-1121A73E53BF}">
  <sheetPr codeName="Sheet4"/>
  <dimension ref="A3:B8"/>
  <sheetViews>
    <sheetView workbookViewId="0">
      <selection activeCell="A3" sqref="A3"/>
    </sheetView>
  </sheetViews>
  <sheetFormatPr defaultRowHeight="14.5" x14ac:dyDescent="0.35"/>
  <cols>
    <col min="1" max="1" width="12.36328125" bestFit="1" customWidth="1"/>
    <col min="2" max="2" width="18.26953125" bestFit="1" customWidth="1"/>
  </cols>
  <sheetData>
    <row r="3" spans="1:2" x14ac:dyDescent="0.35">
      <c r="A3" s="1" t="s">
        <v>0</v>
      </c>
      <c r="B3" t="s">
        <v>3</v>
      </c>
    </row>
    <row r="4" spans="1:2" x14ac:dyDescent="0.35">
      <c r="A4" s="2" t="s">
        <v>4</v>
      </c>
      <c r="B4" s="3">
        <v>5521839.5563003309</v>
      </c>
    </row>
    <row r="5" spans="1:2" x14ac:dyDescent="0.35">
      <c r="A5" s="2" t="s">
        <v>8</v>
      </c>
      <c r="B5" s="3">
        <v>7089762.2710003387</v>
      </c>
    </row>
    <row r="6" spans="1:2" x14ac:dyDescent="0.35">
      <c r="A6" s="2" t="s">
        <v>11</v>
      </c>
      <c r="B6" s="3">
        <v>7639278.1092003705</v>
      </c>
    </row>
    <row r="7" spans="1:2" x14ac:dyDescent="0.35">
      <c r="A7" s="2" t="s">
        <v>15</v>
      </c>
      <c r="B7" s="3">
        <v>9107797.2842004299</v>
      </c>
    </row>
    <row r="8" spans="1:2" x14ac:dyDescent="0.35">
      <c r="A8" s="2" t="s">
        <v>2</v>
      </c>
      <c r="B8" s="3">
        <v>29358677.220700007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A130F5-FBBE-4FA5-B1C1-31A18EBA6FF3}">
  <sheetPr codeName="Sheet5"/>
  <dimension ref="A3:C11"/>
  <sheetViews>
    <sheetView zoomScaleNormal="100" workbookViewId="0">
      <selection activeCell="D2" sqref="D2"/>
    </sheetView>
  </sheetViews>
  <sheetFormatPr defaultRowHeight="14.5" x14ac:dyDescent="0.35"/>
  <cols>
    <col min="1" max="1" width="12.36328125" bestFit="1" customWidth="1"/>
    <col min="2" max="2" width="18.26953125" bestFit="1" customWidth="1"/>
    <col min="3" max="3" width="22" bestFit="1" customWidth="1"/>
    <col min="4" max="4" width="8.81640625" bestFit="1" customWidth="1"/>
    <col min="5" max="5" width="7.81640625" bestFit="1" customWidth="1"/>
    <col min="6" max="14" width="8.81640625" bestFit="1" customWidth="1"/>
    <col min="15" max="15" width="7.81640625" bestFit="1" customWidth="1"/>
    <col min="16" max="16" width="9.81640625" bestFit="1" customWidth="1"/>
    <col min="17" max="17" width="5.81640625" bestFit="1" customWidth="1"/>
    <col min="18" max="18" width="8.81640625" bestFit="1" customWidth="1"/>
    <col min="19" max="19" width="7.81640625" bestFit="1" customWidth="1"/>
    <col min="20" max="22" width="8.81640625" bestFit="1" customWidth="1"/>
    <col min="23" max="23" width="5.81640625" bestFit="1" customWidth="1"/>
    <col min="24" max="24" width="6.81640625" bestFit="1" customWidth="1"/>
    <col min="25" max="27" width="9.81640625" bestFit="1" customWidth="1"/>
    <col min="28" max="28" width="11.81640625" bestFit="1" customWidth="1"/>
    <col min="29" max="31" width="9.81640625" bestFit="1" customWidth="1"/>
    <col min="32" max="32" width="11.81640625" bestFit="1" customWidth="1"/>
    <col min="33" max="33" width="10.81640625" bestFit="1" customWidth="1"/>
    <col min="34" max="34" width="8.81640625" bestFit="1" customWidth="1"/>
    <col min="35" max="35" width="10.81640625" bestFit="1" customWidth="1"/>
    <col min="36" max="37" width="11.81640625" bestFit="1" customWidth="1"/>
    <col min="38" max="39" width="10.81640625" bestFit="1" customWidth="1"/>
    <col min="40" max="40" width="11.81640625" bestFit="1" customWidth="1"/>
    <col min="41" max="43" width="10.81640625" bestFit="1" customWidth="1"/>
    <col min="44" max="45" width="9.81640625" bestFit="1" customWidth="1"/>
    <col min="46" max="46" width="10.81640625" bestFit="1" customWidth="1"/>
    <col min="47" max="47" width="11.81640625" bestFit="1" customWidth="1"/>
    <col min="48" max="76" width="22" bestFit="1" customWidth="1"/>
    <col min="77" max="77" width="23.08984375" bestFit="1" customWidth="1"/>
    <col min="78" max="78" width="26.81640625" bestFit="1" customWidth="1"/>
    <col min="79" max="2248" width="22" bestFit="1" customWidth="1"/>
    <col min="2249" max="2249" width="23.08984375" bestFit="1" customWidth="1"/>
    <col min="2250" max="2250" width="26.81640625" bestFit="1" customWidth="1"/>
  </cols>
  <sheetData>
    <row r="3" spans="1:3" x14ac:dyDescent="0.35">
      <c r="A3" s="1" t="s">
        <v>0</v>
      </c>
      <c r="B3" t="s">
        <v>3</v>
      </c>
      <c r="C3" t="s">
        <v>24</v>
      </c>
    </row>
    <row r="4" spans="1:3" x14ac:dyDescent="0.35">
      <c r="A4" s="2" t="s">
        <v>20</v>
      </c>
      <c r="B4" s="3">
        <v>43421.036399999997</v>
      </c>
      <c r="C4" s="3">
        <v>25572.063999999998</v>
      </c>
    </row>
    <row r="5" spans="1:3" x14ac:dyDescent="0.35">
      <c r="A5" s="2" t="s">
        <v>19</v>
      </c>
      <c r="B5" s="3">
        <v>7075525.9291000031</v>
      </c>
      <c r="C5" s="3">
        <v>4231462.1909999792</v>
      </c>
    </row>
    <row r="6" spans="1:3" x14ac:dyDescent="0.35">
      <c r="A6" s="2" t="s">
        <v>21</v>
      </c>
      <c r="B6" s="3">
        <v>5842485.1952000242</v>
      </c>
      <c r="C6" s="3">
        <v>3414478.1693000253</v>
      </c>
    </row>
    <row r="7" spans="1:3" x14ac:dyDescent="0.35">
      <c r="A7" s="2" t="s">
        <v>22</v>
      </c>
      <c r="B7" s="3">
        <v>16351550.340001419</v>
      </c>
      <c r="C7" s="3">
        <v>9586139.3690001499</v>
      </c>
    </row>
    <row r="8" spans="1:3" x14ac:dyDescent="0.35">
      <c r="A8" s="2" t="s">
        <v>23</v>
      </c>
      <c r="B8" s="3">
        <v>45694.719999999776</v>
      </c>
      <c r="C8" s="3">
        <v>20141.7824000002</v>
      </c>
    </row>
    <row r="9" spans="1:3" x14ac:dyDescent="0.35">
      <c r="A9" s="2" t="s">
        <v>2</v>
      </c>
      <c r="B9" s="3">
        <v>29358677.220700007</v>
      </c>
      <c r="C9" s="3">
        <v>17277793.575699992</v>
      </c>
    </row>
    <row r="11" spans="1:3" x14ac:dyDescent="0.35">
      <c r="C11" t="s">
        <v>39</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6DF0BD-11DE-4874-BCDB-64CEDFDEA6CA}">
  <sheetPr codeName="Sheet6"/>
  <dimension ref="A3:G10"/>
  <sheetViews>
    <sheetView workbookViewId="0">
      <selection activeCell="D14" sqref="D14"/>
    </sheetView>
  </sheetViews>
  <sheetFormatPr defaultRowHeight="14.5" x14ac:dyDescent="0.35"/>
  <cols>
    <col min="1" max="1" width="16.81640625" bestFit="1" customWidth="1"/>
    <col min="2" max="2" width="24.90625" bestFit="1" customWidth="1"/>
    <col min="3" max="3" width="13.36328125" bestFit="1" customWidth="1"/>
    <col min="4" max="4" width="18.26953125" bestFit="1" customWidth="1"/>
    <col min="5" max="5" width="22.81640625" bestFit="1" customWidth="1"/>
    <col min="6" max="6" width="15.26953125" bestFit="1" customWidth="1"/>
    <col min="7" max="7" width="11.81640625" bestFit="1" customWidth="1"/>
  </cols>
  <sheetData>
    <row r="3" spans="1:7" x14ac:dyDescent="0.35">
      <c r="A3" t="s">
        <v>26</v>
      </c>
      <c r="B3" t="s">
        <v>27</v>
      </c>
      <c r="C3" t="s">
        <v>28</v>
      </c>
      <c r="D3" t="s">
        <v>3</v>
      </c>
      <c r="E3" t="s">
        <v>37</v>
      </c>
      <c r="F3" t="s">
        <v>25</v>
      </c>
      <c r="G3" t="s">
        <v>29</v>
      </c>
    </row>
    <row r="4" spans="1:7" x14ac:dyDescent="0.35">
      <c r="A4">
        <v>18484</v>
      </c>
      <c r="B4" s="5">
        <v>653.5860011361176</v>
      </c>
      <c r="C4" s="5">
        <v>12080883.644999998</v>
      </c>
      <c r="D4">
        <v>29358677.220700007</v>
      </c>
      <c r="E4" s="3">
        <v>19935.451559405938</v>
      </c>
      <c r="F4" s="4">
        <v>606</v>
      </c>
      <c r="G4">
        <v>12080883.644999998</v>
      </c>
    </row>
    <row r="6" spans="1:7" x14ac:dyDescent="0.35">
      <c r="A6" t="s">
        <v>30</v>
      </c>
      <c r="B6" t="s">
        <v>31</v>
      </c>
      <c r="C6" t="s">
        <v>28</v>
      </c>
      <c r="D6" t="s">
        <v>32</v>
      </c>
      <c r="E6" t="s">
        <v>37</v>
      </c>
      <c r="F6" t="s">
        <v>38</v>
      </c>
      <c r="G6" t="s">
        <v>60</v>
      </c>
    </row>
    <row r="7" spans="1:7" x14ac:dyDescent="0.35">
      <c r="A7" s="7">
        <f>GETPIVOTDATA("[Measures].[Count of Customer]",$A$3)</f>
        <v>18484</v>
      </c>
      <c r="B7" s="11">
        <f>GETPIVOTDATA("[Measures].[Average Profit Per Customer]",$A$3)</f>
        <v>653.5860011361176</v>
      </c>
      <c r="C7" s="11">
        <f>GETPIVOTDATA("[Measures].[Gross Profit]",$A$3)</f>
        <v>12080883.644999998</v>
      </c>
      <c r="D7" s="11">
        <f>GETPIVOTDATA("[Measures].[Sum of SalesAmount]",$A$3)</f>
        <v>29358677.220700007</v>
      </c>
      <c r="E7" s="11">
        <f>GETPIVOTDATA("[Measures].[Average Sales by per product]",$A$3)</f>
        <v>19935.451559405938</v>
      </c>
      <c r="F7">
        <f>GETPIVOTDATA("[Measures].[Count of Product]",$A$3)</f>
        <v>606</v>
      </c>
      <c r="G7" s="11">
        <f>GETPIVOTDATA("[Measures].[Sum of Profit]",$A$3)</f>
        <v>12080883.644999998</v>
      </c>
    </row>
    <row r="10" spans="1:7" x14ac:dyDescent="0.35">
      <c r="F10" t="s">
        <v>39</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98894-5C44-41D2-B00C-6E6223E72096}">
  <sheetPr codeName="Sheet7"/>
  <dimension ref="A3:C10"/>
  <sheetViews>
    <sheetView workbookViewId="0">
      <selection activeCell="D2" sqref="D2"/>
    </sheetView>
  </sheetViews>
  <sheetFormatPr defaultRowHeight="14.5" x14ac:dyDescent="0.35"/>
  <cols>
    <col min="1" max="1" width="12.36328125" bestFit="1" customWidth="1"/>
    <col min="2" max="2" width="16.81640625" bestFit="1" customWidth="1"/>
  </cols>
  <sheetData>
    <row r="3" spans="1:3" x14ac:dyDescent="0.35">
      <c r="A3" s="1" t="s">
        <v>0</v>
      </c>
      <c r="B3" t="s">
        <v>26</v>
      </c>
    </row>
    <row r="4" spans="1:3" x14ac:dyDescent="0.35">
      <c r="A4" s="2" t="s">
        <v>40</v>
      </c>
      <c r="B4">
        <v>9133</v>
      </c>
    </row>
    <row r="5" spans="1:3" x14ac:dyDescent="0.35">
      <c r="A5" s="2" t="s">
        <v>41</v>
      </c>
      <c r="B5">
        <v>9351</v>
      </c>
    </row>
    <row r="6" spans="1:3" x14ac:dyDescent="0.35">
      <c r="A6" s="2" t="s">
        <v>2</v>
      </c>
      <c r="B6">
        <v>18484</v>
      </c>
    </row>
    <row r="9" spans="1:3" x14ac:dyDescent="0.35">
      <c r="A9" s="2" t="s">
        <v>40</v>
      </c>
      <c r="B9">
        <f>IFERROR(GETPIVOTDATA("[Measures].[Count of Customer]",$A$3,"[Dimcustomer].[Gender]","[Dimcustomer].[Gender].&amp;[Female]"),0)</f>
        <v>9133</v>
      </c>
      <c r="C9" s="8">
        <f>IFERROR(B9/($B$9+$B$10),0)</f>
        <v>0.49410300800692492</v>
      </c>
    </row>
    <row r="10" spans="1:3" x14ac:dyDescent="0.35">
      <c r="A10" s="2" t="s">
        <v>41</v>
      </c>
      <c r="B10">
        <f>IFERROR(GETPIVOTDATA("[Measures].[Count of Customer]",$A$3,"[Dimcustomer].[Gender]","[Dimcustomer].[Gender].&amp;[Male]"),0)</f>
        <v>9351</v>
      </c>
      <c r="C10" s="8">
        <f>IFERROR(B10/($B$9+$B$10),0)</f>
        <v>0.50589699199307514</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E0AB33-0972-475E-B9DC-479F6D3DBC7F}">
  <sheetPr codeName="Sheet9"/>
  <dimension ref="A3:I14"/>
  <sheetViews>
    <sheetView workbookViewId="0">
      <selection activeCell="E17" sqref="E17"/>
    </sheetView>
  </sheetViews>
  <sheetFormatPr defaultRowHeight="14.5" x14ac:dyDescent="0.35"/>
  <cols>
    <col min="1" max="1" width="14.1796875" bestFit="1" customWidth="1"/>
    <col min="2" max="2" width="11.81640625" bestFit="1" customWidth="1"/>
    <col min="5" max="5" width="20.6328125" bestFit="1" customWidth="1"/>
    <col min="6" max="6" width="11.81640625" bestFit="1" customWidth="1"/>
    <col min="7" max="7" width="10.54296875" bestFit="1" customWidth="1"/>
    <col min="8" max="8" width="12.36328125" bestFit="1" customWidth="1"/>
    <col min="9" max="10" width="18.26953125" bestFit="1" customWidth="1"/>
  </cols>
  <sheetData>
    <row r="3" spans="1:9" x14ac:dyDescent="0.35">
      <c r="A3" s="1" t="s">
        <v>0</v>
      </c>
      <c r="B3" t="s">
        <v>29</v>
      </c>
      <c r="E3" s="1" t="s">
        <v>55</v>
      </c>
      <c r="F3" t="s">
        <v>29</v>
      </c>
      <c r="H3" s="1" t="s">
        <v>0</v>
      </c>
      <c r="I3" t="s">
        <v>3</v>
      </c>
    </row>
    <row r="4" spans="1:9" x14ac:dyDescent="0.35">
      <c r="A4" s="2" t="s">
        <v>42</v>
      </c>
      <c r="B4" s="6">
        <v>0.30509813558427007</v>
      </c>
      <c r="E4" s="2" t="s">
        <v>33</v>
      </c>
      <c r="F4" s="6">
        <v>0.92757089273331872</v>
      </c>
      <c r="H4" s="2" t="s">
        <v>56</v>
      </c>
      <c r="I4" s="6">
        <v>0.51730449654226052</v>
      </c>
    </row>
    <row r="5" spans="1:9" x14ac:dyDescent="0.35">
      <c r="A5" s="2" t="s">
        <v>43</v>
      </c>
      <c r="B5" s="6">
        <v>6.8697085874466282E-2</v>
      </c>
      <c r="E5" s="2" t="s">
        <v>34</v>
      </c>
      <c r="F5" s="6">
        <v>7.0993299935883838E-2</v>
      </c>
      <c r="H5" s="2" t="s">
        <v>57</v>
      </c>
      <c r="I5" s="6">
        <v>0.48269550345779916</v>
      </c>
    </row>
    <row r="6" spans="1:9" x14ac:dyDescent="0.35">
      <c r="A6" s="2" t="s">
        <v>44</v>
      </c>
      <c r="B6" s="6">
        <v>1.1182297915427033E-4</v>
      </c>
      <c r="E6" s="2" t="s">
        <v>35</v>
      </c>
      <c r="F6" s="6">
        <v>4.6504081697080221E-4</v>
      </c>
      <c r="H6" s="2" t="s">
        <v>2</v>
      </c>
      <c r="I6" s="6">
        <v>1</v>
      </c>
    </row>
    <row r="7" spans="1:9" x14ac:dyDescent="0.35">
      <c r="A7" s="2" t="s">
        <v>45</v>
      </c>
      <c r="B7" s="6">
        <v>8.9915999004723482E-2</v>
      </c>
      <c r="E7" s="2" t="s">
        <v>36</v>
      </c>
      <c r="F7" s="6">
        <v>9.7076651382648177E-4</v>
      </c>
    </row>
    <row r="8" spans="1:9" x14ac:dyDescent="0.35">
      <c r="A8" s="2" t="s">
        <v>46</v>
      </c>
      <c r="B8" s="6">
        <v>9.8285092373307098E-2</v>
      </c>
    </row>
    <row r="9" spans="1:9" x14ac:dyDescent="0.35">
      <c r="A9" s="2" t="s">
        <v>47</v>
      </c>
      <c r="B9" s="6">
        <v>2.4027731623765686E-4</v>
      </c>
    </row>
    <row r="10" spans="1:9" x14ac:dyDescent="0.35">
      <c r="A10" s="2" t="s">
        <v>48</v>
      </c>
      <c r="B10" s="6">
        <v>0.12578809142234729</v>
      </c>
    </row>
    <row r="11" spans="1:9" x14ac:dyDescent="0.35">
      <c r="A11" s="2" t="s">
        <v>49</v>
      </c>
      <c r="B11" s="6">
        <v>4.4139372223876781E-4</v>
      </c>
      <c r="E11" s="1" t="s">
        <v>55</v>
      </c>
      <c r="F11" t="s">
        <v>59</v>
      </c>
    </row>
    <row r="12" spans="1:9" x14ac:dyDescent="0.35">
      <c r="A12" s="2" t="s">
        <v>50</v>
      </c>
      <c r="B12" s="6">
        <v>0.19632366862349679</v>
      </c>
      <c r="E12" s="2" t="s">
        <v>52</v>
      </c>
      <c r="F12">
        <v>18089</v>
      </c>
    </row>
    <row r="13" spans="1:9" x14ac:dyDescent="0.35">
      <c r="A13" s="2" t="s">
        <v>51</v>
      </c>
      <c r="B13" s="6">
        <v>0.11509843309975853</v>
      </c>
      <c r="E13" s="2" t="s">
        <v>53</v>
      </c>
      <c r="F13">
        <v>28964</v>
      </c>
    </row>
    <row r="14" spans="1:9" x14ac:dyDescent="0.35">
      <c r="A14" s="2" t="s">
        <v>2</v>
      </c>
      <c r="B14" s="6">
        <v>1</v>
      </c>
      <c r="E14" s="2" t="s">
        <v>54</v>
      </c>
      <c r="F14">
        <v>13345</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1374E1-5AEF-4A60-A990-B2DB97968BF5}">
  <sheetPr codeName="Sheet11"/>
  <dimension ref="A1"/>
  <sheetViews>
    <sheetView topLeftCell="A16" workbookViewId="0">
      <selection activeCell="E10" sqref="E10"/>
    </sheetView>
  </sheetViews>
  <sheetFormatPr defaultRowHeight="14.5" x14ac:dyDescent="0.35"/>
  <cols>
    <col min="1" max="16384" width="8.7265625" style="9"/>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3 5 9 4 7 c 5 - 4 f b 7 - 4 2 b 8 - 9 e d 9 - 6 f a a 8 a 8 1 3 3 2 a " > < 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10.xml>��< ? x m l   v e r s i o n = " 1 . 0 "   e n c o d i n g = " U T F - 1 6 " ? > < G e m i n i   x m l n s = " h t t p : / / g e m i n i / p i v o t c u s t o m i z a t i o n / T a b l e X M L _ S h e e t 1 _ 3 f 4 8 3 7 c 3 - 0 e 1 3 - 4 a 3 3 - 8 b 6 7 - a 0 7 c 8 2 0 8 9 3 6 4 " > < 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 4 6 1 < / i n t > < / v a l u e > < / i t e m > < i t e m > < k e y > < s t r i n g > O r d e r D a t e K e y < / s t r i n g > < / k e y > < v a l u e > < i n t > 1 7 8 < / i n t > < / v a l u e > < / i t e m > < i t e m > < k e y > < s t r i n g > D u e D a t e K e y < / s t r i n g > < / k e y > < v a l u e > < i n t > 1 6 1 < / i n t > < / v a l u e > < / i t e m > < i t e m > < k e y > < s t r i n g > S h i p D a t e K e y < / s t r i n g > < / k e y > < v a l u e > < i n t > 1 6 3 < / i n t > < / v a l u e > < / i t e m > < i t e m > < k e y > < s t r i n g > C u s t o m e r K e y < / s t r i n g > < / k e y > < v a l u e > < i n t > 1 7 0 < / i n t > < / v a l u e > < / i t e m > < i t e m > < k e y > < s t r i n g > P r o m o t i o n K e y < / s t r i n g > < / k e y > < v a l u e > < i n t > 1 7 8 < / i n t > < / v a l u e > < / i t e m > < i t e m > < k e y > < s t r i n g > C u r r e n c y K e y < / s t r i n g > < / k e y > < v a l u e > < i n t > 1 6 3 < / i n t > < / v a l u e > < / i t e m > < i t e m > < k e y > < s t r i n g > S a l e s T e r r i t o r y K e y < / s t r i n g > < / k e y > < v a l u e > < i n t > 2 0 5 < / i n t > < / v a l u e > < / i t e m > < i t e m > < k e y > < s t r i n g > S a l e s O r d e r N u m b e r < / s t r i n g > < / k e y > < v a l u e > < i n t > 2 2 4 < / i n t > < / v a l u e > < / i t e m > < i t e m > < k e y > < s t r i n g > S a l e s O r d e r L i n e N u m b e r < / s t r i n g > < / k e y > < v a l u e > < i n t > 2 6 1 < / i n t > < / v a l u e > < / i t e m > < i t e m > < k e y > < s t r i n g > R e v i s i o n N u m b e r < / s t r i n g > < / k e y > < v a l u e > < i n t > 2 0 0 < / i n t > < / v a l u e > < / i t e m > < i t e m > < k e y > < s t r i n g > O r d e r Q u a n t i t y < / s t r i n g > < / k e y > < v a l u e > < i n t > 1 8 2 < / i n t > < / v a l u e > < / i t e m > < i t e m > < k e y > < s t r i n g > U n i t P r i c e < / s t r i n g > < / k e y > < v a l u e > < i n t > 1 3 1 < / i n t > < / v a l u e > < / i t e m > < i t e m > < k e y > < s t r i n g > E x t e n d e d A m o u n t < / s t r i n g > < / k e y > < v a l u e > < i n t > 2 0 9 < / i n t > < / v a l u e > < / i t e m > < i t e m > < k e y > < s t r i n g > U n i t P r i c e D i s c o u n t P c t < / s t r i n g > < / k e y > < v a l u e > < i n t > 2 3 8 < / i n t > < / v a l u e > < / i t e m > < i t e m > < k e y > < s t r i n g > D i s c o u n t A m o u n t < / s t r i n g > < / k e y > < v a l u e > < i n t > 2 0 3 < / i n t > < / v a l u e > < / i t e m > < i t e m > < k e y > < s t r i n g > P r o d u c t S t a n d a r d C o s t < / s t r i n g > < / k e y > < v a l u e > < i n t > 2 4 3 < / i n t > < / v a l u e > < / i t e m > < i t e m > < k e y > < s t r i n g > T o t a l P r o d u c t C o s t < / s t r i n g > < / k e y > < v a l u e > < i n t > 2 0 4 < / i n t > < / v a l u e > < / i t e m > < i t e m > < k e y > < s t r i n g > S a l e s A m o u n t < / s t r i n g > < / k e y > < v a l u e > < i n t > 1 6 9 < / i n t > < / v a l u e > < / i t e m > < i t e m > < k e y > < s t r i n g > T a x A m t < / s t r i n g > < / k e y > < v a l u e > < i n t > 1 1 7 < / i n t > < / v a l u e > < / i t e m > < i t e m > < k e y > < s t r i n g > F r e i g h t < / s t r i n g > < / k e y > < v a l u e > < i n t > 1 1 2 < / i n t > < / v a l u e > < / i t e m > < i t e m > < k e y > < s t r i n g > O r d e r D a t e < / s t r i n g > < / k e y > < v a l u e > < i n t > 1 4 6 < / i n t > < / v a l u e > < / i t e m > < i t e m > < k e y > < s t r i n g > D u e D a t e < / s t r i n g > < / k e y > < v a l u e > < i n t > 1 2 9 < / i n t > < / v a l u e > < / i t e m > < i t e m > < k e y > < s t r i n g > S h i p D a t e < / s t r i n g > < / k e y > < v a l u e > < i n t > 1 3 1 < / i n t > < / v a l u e > < / i t e m > < i t e m > < k e y > < s t r i n g > P r o f i t < / s t r i n g > < / k e y > < v a l u e > < i n t > 9 9 < / 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 T o t a l P r o d u c t C o s t < / s t r i n g > < / k e y > < v a l u e > < i n t > 1 7 < / i n t > < / v a l u e > < / i t e m > < i t e m > < k e y > < s t r i n g > S a l e s A m o u n t < / s t r i n g > < / k e y > < v a l u e > < i n t > 1 8 < / i n t > < / v a l u e > < / i t e m > < i t e m > < k e y > < s t r i n g > T a x A m t < / s t r i n g > < / k e y > < v a l u e > < i n t > 1 9 < / i n t > < / v a l u e > < / i t e m > < i t e m > < k e y > < s t r i n g > F r e i g h t < / s t r i n g > < / k e y > < v a l u e > < i n t > 2 0 < / i n t > < / v a l u e > < / i t e m > < i t e m > < k e y > < s t r i n g > O r d e r D a t e < / s t r i n g > < / k e y > < v a l u e > < i n t > 2 1 < / i n t > < / v a l u e > < / i t e m > < i t e m > < k e y > < s t r i n g > D u e D a t e < / s t r i n g > < / k e y > < v a l u e > < i n t > 2 2 < / i n t > < / v a l u e > < / i t e m > < i t e m > < k e y > < s t r i n g > S h i p D a t e < / s t r i n g > < / k e y > < v a l u e > < i n t > 2 3 < / i n t > < / v a l u e > < / i t e m > < i t e m > < k e y > < s t r i n g > P r o f i t < / s t r i n g > < / k e y > < v a l u e > < i n t > 2 4 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D i m P r o d C a t e g o r y _ 3 0 b 3 f 6 9 f - 1 e 3 a - 4 c 7 7 - 9 f 8 7 - 8 3 b 8 c 2 f 1 1 6 e 0 " > < 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 2 3 3 < / i n t > < / v a l u e > < / i t e m > < i t e m > < k e y > < s t r i n g > P r o d u c t C a t e g o r y A l t e r n a t e K e y < / s t r i n g > < / k e y > < v a l u e > < i n t > 3 1 8 < / i n t > < / v a l u e > < / i t e m > < i t e m > < k e y > < s t r i n g > E n g l i s h P r o d u c t C a t e g o r y N a m e < / s t r i n g > < / k e y > < v a l u e > < i n t > 3 1 9 < / i n t > < / v a l u e > < / i t e m > < i t e m > < k e y > < s t r i n g > S p a n i s h P r o d u c t C a t e g o r y N a m e < / s t r i n g > < / k e y > < v a l u e > < i n t > 3 2 6 < / i n t > < / v a l u e > < / i t e m > < i t e m > < k e y > < s t r i n g > F r e n c h P r o d u c t C a t e g o r y N a m e < / s t r i n g > < / k e y > < v a l u e > < i n t > 3 1 7 < / i n t > < / v a l u e > < / i t e m > < / C o l u m n W i d t h s > < C o l u m n D i s p l a y I n d e x > < i t e m > < k e y > < s t r i n g > P r o d u c t C a t e g o r y K e y < / s t r i n g > < / k e y > < v a l u e > < i n t > 0 < / i n t > < / v a l u e > < / i t e m > < i t e m > < k e y > < s t r i n g > P r o d u c t C a t e g o r y A l t e r n a t e K e y < / s t r i n g > < / k e y > < v a l u e > < i n t > 1 < / i n t > < / v a l u e > < / i t e m > < i t e m > < k e y > < s t r i n g > E n g l i s h P r o d u c t C a t e g o r y N a m e < / s t r i n g > < / k e y > < v a l u e > < i n t > 2 < / i n t > < / v a l u e > < / i t e m > < i t e m > < k e y > < s t r i n g > S p a n i s h P r o d u c t C a t e g o r y N a m e < / s t r i n g > < / k e y > < v a l u e > < i n t > 3 < / i n t > < / v a l u e > < / i t e m > < i t e m > < k e y > < s t r i n g > F r e n c h P r o d u c t C a t e g o r y N a m e < / 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c 8 2 3 5 9 4 - 3 3 6 5 - 4 1 5 7 - b f 3 a - e 8 0 9 d c 4 b 0 3 e 5 " > < 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13.xml>��< ? x m l   v e r s i o n = " 1 . 0 "   e n c o d i n g = " U T F - 1 6 " ? > < G e m i n i   x m l n s = " h t t p : / / g e m i n i / p i v o t c u s t o m i z a t i o n / 0 8 b 7 c 0 3 d - f d 7 b - 4 7 1 f - 9 0 1 a - 1 d b a b 1 5 9 2 c 5 0 " > < 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 T r u e < / V i s i b l e > < / i t e m > < i t e m > < M e a s u r e N a m e > A v e r a g e   S a l e s   b y   p e r   p r o d u c t < / M e a s u r e N a m e > < D i s p l a y N a m e > A v e r a g e   S a l e s   b y   p e r   p r o d u c t < / D i s p l a y N a m e > < V i s i b l e > F a l s e < / V i s i b l e > < / i t e m > < / C a l c u l a t e d F i e l d s > < S A H o s t H a s h > 0 < / S A H o s t H a s h > < G e m i n i F i e l d L i s t V i s i b l e > T r u e < / G e m i n i F i e l d L i s t V i s i b l e > < / S e t t i n g s > ] ] > < / 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 D i m P r o d C a t e g o r y 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 C o l u m n s \ P r o d u c t C a t e g o r y A l t e r n a t e K e y < / K e y > < / D i a g r a m O b j e c t K e y > < D i a g r a m O b j e c t K e y > < K e y > C o l u m n s \ E n g l i s h P r o d u c t C a t e g o r y N a m e < / K e y > < / D i a g r a m O b j e c t K e y > < D i a g r a m O b j e c t K e y > < K e y > C o l u m n s \ S p a n i s h P r o d u c t C a t e g o r y N a m e < / K e y > < / D i a g r a m O b j e c t K e y > < D i a g r a m O b j e c t K e y > < K e y > C o l u m n s \ F r e n c h P r o d u c t C a t e g o r y N a m e 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 C o l u m n s \ P r o d u c t C a t e g o r y A l t e r n a t e K e y < / K e y > < / a : K e y > < a : V a l u e   i : t y p e = " M e a s u r e G r i d N o d e V i e w S t a t e " > < C o l u m n > 1 < / C o l u m n > < L a y e d O u t > t r u e < / L a y e d O u t > < / a : V a l u e > < / a : K e y V a l u e O f D i a g r a m O b j e c t K e y a n y T y p e z b w N T n L X > < a : K e y V a l u e O f D i a g r a m O b j e c t K e y a n y T y p e z b w N T n L X > < a : K e y > < K e y > C o l u m n s \ E n g l i s h P r o d u c t C a t e g o r y N a m e < / K e y > < / a : K e y > < a : V a l u e   i : t y p e = " M e a s u r e G r i d N o d e V i e w S t a t e " > < C o l u m n > 2 < / C o l u m n > < L a y e d O u t > t r u e < / L a y e d O u t > < / a : V a l u e > < / a : K e y V a l u e O f D i a g r a m O b j e c t K e y a n y T y p e z b w N T n L X > < a : K e y V a l u e O f D i a g r a m O b j e c t K e y a n y T y p e z b w N T n L X > < a : K e y > < K e y > C o l u m n s \ S p a n i s h P r o d u c t C a t e g o r y N a m e < / K e y > < / a : K e y > < a : V a l u e   i : t y p e = " M e a s u r e G r i d N o d e V i e w S t a t e " > < C o l u m n > 3 < / C o l u m n > < L a y e d O u t > t r u e < / L a y e d O u t > < / a : V a l u e > < / a : K e y V a l u e O f D i a g r a m O b j e c t K e y a n y T y p e z b w N T n L X > < a : K e y V a l u e O f D i a g r a m O b j e c t K e y a n y T y p e z b w N T n L X > < a : K e y > < K e y > C o l u m n s \ F r e n c h P r o d u c t C a t e g o r y N a m e < / K e y > < / a : K e y > < a : V a l u e   i : t y p e = " M e a s u r e G r i d N o d e V i e w S t a t e " > < C o l u m n > 4 < / 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 M e a s u r e s \ G r o s s   P r o f i t < / K e y > < / D i a g r a m O b j e c t K e y > < D i a g r a m O b j e c t K e y > < K e y > M e a s u r e s \ G r o s s   P r o f i t \ T a g I n f o \ F o r m u l a < / K e y > < / D i a g r a m O b j e c t K e y > < D i a g r a m O b j e c t K e y > < K e y > M e a s u r e s \ G r o s s   P r o f i t \ T a g I n f o \ V a l u e < / K e y > < / D i a g r a m O b j e c t K e y > < D i a g r a m O b j e c t K e y > < K e y > M e a s u r e s \ C o u n t   o f   C u s t o m e r < / K e y > < / D i a g r a m O b j e c t K e y > < D i a g r a m O b j e c t K e y > < K e y > M e a s u r e s \ C o u n t   o f   C u s t o m e r \ T a g I n f o \ F o r m u l a < / K e y > < / D i a g r a m O b j e c t K e y > < D i a g r a m O b j e c t K e y > < K e y > M e a s u r e s \ C o u n t   o f   C u s t o m e r \ T a g I n f o \ V a l u e < / K e y > < / D i a g r a m O b j e c t K e y > < D i a g r a m O b j e c t K e y > < K e y > M e a s u r e s \ A v e r a g e   P r o f i t   P e r   C u s t o m e r < / K e y > < / D i a g r a m O b j e c t K e y > < D i a g r a m O b j e c t K e y > < K e y > M e a s u r e s \ A v e r a g e   P r o f i t   P e r   C u s t o m e r \ T a g I n f o \ F o r m u l a < / K e y > < / D i a g r a m O b j e c t K e y > < D i a g r a m O b j e c t K e y > < K e y > M e a s u r e s \ A v e r a g e   P r o f i t   P e r   C u s t o m e r \ T a g I n f o \ V a l u e < / K e y > < / D i a g r a m O b j e c t K e y > < D i a g r a m O b j e c t K e y > < K e y > M e a s u r e s \ S u m   o f   S a l e s A m o u n t < / K e y > < / D i a g r a m O b j e c t K e y > < D i a g r a m O b j e c t K e y > < K e y > M e a s u r e s \ S u m   o f   S a l e s A m o u n t \ T a g I n f o \ F o r m u l a < / K e y > < / D i a g r a m O b j e c t K e y > < D i a g r a m O b j e c t K e y > < K e y > M e a s u r e s \ S u m   o f   S a l e s A m o u n t \ T a g I n f o \ V a l u e < / K e y > < / D i a g r a m O b j e c t K e y > < D i a g r a m O b j e c t K e y > < K e y > M e a s u r e s \ S u m   o f   T o t a l P r o d u c t C o s t < / K e y > < / D i a g r a m O b j e c t K e y > < D i a g r a m O b j e c t K e y > < K e y > M e a s u r e s \ S u m   o f   T o t a l P r o d u c t C o s t \ T a g I n f o \ F o r m u l a < / K e y > < / D i a g r a m O b j e c t K e y > < D i a g r a m O b j e c t K e y > < K e y > M e a s u r e s \ S u m   o f   T o t a l P r o d u c t C o s t \ T a g I n f o \ V a l u e < / K e y > < / D i a g r a m O b j e c t K e y > < D i a g r a m O b j e c t K e y > < K e y > M e a s u r e s \ S u m   o f   P r o f i t < / K e y > < / D i a g r a m O b j e c t K e y > < D i a g r a m O b j e c t K e y > < K e y > M e a s u r e s \ S u m   o f   P r o f i t \ T a g I n f o \ F o r m u l a < / K e y > < / D i a g r a m O b j e c t K e y > < D i a g r a m O b j e c t K e y > < K e y > M e a s u r e s \ S u m   o f   P r o f i t \ T a g I n f o \ V a l u e < / K e y > < / D i a g r a m O b j e c t K e y > < D i a g r a m O b j e c t K e y > < K e y > M e a s u r e s \ S u m   o f   D i s c o u n t A m o u n t < / K e y > < / D i a g r a m O b j e c t K e y > < D i a g r a m O b j e c t K e y > < K e y > M e a s u r e s \ S u m   o f   D i s c o u n t A m o u n t \ T a g I n f o \ F o r m u l a < / K e y > < / D i a g r a m O b j e c t K e y > < D i a g r a m O b j e c t K e y > < K e y > M e a s u r e s \ S u m   o f   D i s c o u n t A m o u n t \ T a g I n f o \ V a l u e < / K e y > < / D i a g r a m O b j e c t K e y > < D i a g r a m O b j e c t K e y > < K e y > M e a s u r e s \ S u m   o f   O r d e r Q u a n t i t y < / K e y > < / D i a g r a m O b j e c t K e y > < D i a g r a m O b j e c t K e y > < K e y > M e a s u r e s \ S u m   o f   O r d e r Q u a n t i t y \ T a g I n f o \ F o r m u l a < / K e y > < / D i a g r a m O b j e c t K e y > < D i a g r a m O b j e c t K e y > < K e y > M e a s u r e s \ S u m   o f   O r d e r Q u a n t i t y \ T a g I n f o \ V a l u e < / K e y > < / D i a g r a m O b j e c t K e y > < D i a g r a m O b j e c t K e y > < K e y > M e a s u r e s \ A v e r a g e   o f   P r o f i t < / K e y > < / D i a g r a m O b j e c t K e y > < D i a g r a m O b j e c t K e y > < K e y > M e a s u r e s \ A v e r a g e   o f   P r o f i t \ T a g I n f o \ F o r m u l a < / K e y > < / D i a g r a m O b j e c t K e y > < D i a g r a m O b j e c t K e y > < K e y > M e a s u r e s \ A v e r a g e   o f   P r o f i t \ T a g I n f o \ V a l u e < / K e y > < / D i a g r a m O b j e c t K e y > < D i a g r a m O b j e c t K e y > < K e y > M e a s u r e s \ M a x   o f   P r o f i t < / K e y > < / D i a g r a m O b j e c t K e y > < D i a g r a m O b j e c t K e y > < K e y > M e a s u r e s \ M a x   o f   P r o f i t \ T a g I n f o \ F o r m u l a < / K e y > < / D i a g r a m O b j e c t K e y > < D i a g r a m O b j e c t K e y > < K e y > M e a s u r e s \ M a x   o f   P r o f i t \ T a g I n f o \ V a l u e < / K e y > < / D i a g r a m O b j e c t K e y > < D i a g r a m O b j e c t K e y > < K e y > M e a s u r e s \ M a x   o f   S a l e s A m o u n t < / K e y > < / D i a g r a m O b j e c t K e y > < D i a g r a m O b j e c t K e y > < K e y > M e a s u r e s \ M a x   o f   S a l e s A m o u n t \ T a g I n f o \ F o r m u l a < / K e y > < / D i a g r a m O b j e c t K e y > < D i a g r a m O b j e c t K e y > < K e y > M e a s u r e s \ M a x   o f   S a l e s A m o u n t \ T a g I n f o \ V a l u e < / K e y > < / D i a g r a m O b j e c t K e y > < D i a g r a m O b j e c t K e y > < K e y > M e a s u r e s \ A v e r a g e   o f   S a l e s A m o u n t < / K e y > < / D i a g r a m O b j e c t K e y > < D i a g r a m O b j e c t K e y > < K e y > M e a s u r e s \ A v e r a g e   o f   S a l e s A m o u n t \ T a g I n f o \ F o r m u l a < / K e y > < / D i a g r a m O b j e c t K e y > < D i a g r a m O b j e c t K e y > < K e y > M e a s u r e s \ A v e r a g e   o f   S a l e s A m o u n t \ T a g I n f o \ V a l u e < / K e y > < / D i a g r a m O b j e c t K e y > < D i a g r a m O b j e c t K e y > < K e y > M e a s u r e s \ D i s t i n c t   C o u n t   o f   O r d e r Q u a n t i t y < / K e y > < / D i a g r a m O b j e c t K e y > < D i a g r a m O b j e c t K e y > < K e y > M e a s u r e s \ D i s t i n c t   C o u n t   o f   O r d e r Q u a n t i t y \ T a g I n f o \ F o r m u l a < / K e y > < / D i a g r a m O b j e c t K e y > < D i a g r a m O b j e c t K e y > < K e y > M e a s u r e s \ D i s t i n c t   C o u n t   o f   O r d e r Q u a n t i t y \ T a g I n f o \ V a l u e < / K e y > < / D i a g r a m O b j e c t K e y > < D i a g r a m O b j e c t K e y > < K e y > M e a s u r e s \ C o u n t   o f   O r d e r Q u a n t i t y < / K e y > < / D i a g r a m O b j e c t K e y > < D i a g r a m O b j e c t K e y > < K e y > M e a s u r e s \ C o u n t   o f   O r d e r Q u a n t i t y \ T a g I n f o \ F o r m u l a < / K e y > < / D i a g r a m O b j e c t K e y > < D i a g r a m O b j e c t K e y > < K e y > M e a s u r e s \ C o u n t   o f   O r d e r Q u a n t i t y \ T a g I n f o \ V a l u e 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 C o l u m n s \ P r o f i t < / K e y > < / D i a g r a m O b j e c t K e y > < D i a g r a m O b j e c t K e y > < K e y > L i n k s \ & l t ; C o l u m n s \ S u m   o f   S a l e s A m o u n t & g t ; - & l t ; M e a s u r e s \ S a l e s A m o u n t & g t ; < / K e y > < / D i a g r a m O b j e c t K e y > < D i a g r a m O b j e c t K e y > < K e y > L i n k s \ & l t ; C o l u m n s \ S u m   o f   S a l e s A m o u n t & g t ; - & l t ; M e a s u r e s \ S a l e s A m o u n t & g t ; \ C O L U M N < / K e y > < / D i a g r a m O b j e c t K e y > < D i a g r a m O b j e c t K e y > < K e y > L i n k s \ & l t ; C o l u m n s \ S u m   o f   S a l e s A m o u n t & g t ; - & l t ; M e a s u r e s \ S a l e s A m o u n t & g t ; \ M E A S U R E < / K e y > < / D i a g r a m O b j e c t K e y > < D i a g r a m O b j e c t K e y > < K e y > L i n k s \ & l t ; C o l u m n s \ S u m   o f   T o t a l P r o d u c t C o s t & g t ; - & l t ; M e a s u r e s \ T o t a l P r o d u c t C o s t & g t ; < / K e y > < / D i a g r a m O b j e c t K e y > < D i a g r a m O b j e c t K e y > < K e y > L i n k s \ & l t ; C o l u m n s \ S u m   o f   T o t a l P r o d u c t C o s t & g t ; - & l t ; M e a s u r e s \ T o t a l P r o d u c t C o s t & g t ; \ C O L U M N < / K e y > < / D i a g r a m O b j e c t K e y > < D i a g r a m O b j e c t K e y > < K e y > L i n k s \ & l t ; C o l u m n s \ S u m   o f   T o t a l P r o d u c t C o s t & g t ; - & l t ; M e a s u r e s \ T o t a l P r o d u c t C o s t & g t ; \ M E A S U R E 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 D i s c o u n t A m o u n t & g t ; - & l t ; M e a s u r e s \ D i s c o u n t A m o u n t & g t ; < / K e y > < / D i a g r a m O b j e c t K e y > < D i a g r a m O b j e c t K e y > < K e y > L i n k s \ & l t ; C o l u m n s \ S u m   o f   D i s c o u n t A m o u n t & g t ; - & l t ; M e a s u r e s \ D i s c o u n t A m o u n t & g t ; \ C O L U M N < / K e y > < / D i a g r a m O b j e c t K e y > < D i a g r a m O b j e c t K e y > < K e y > L i n k s \ & l t ; C o l u m n s \ S u m   o f   D i s c o u n t A m o u n t & g t ; - & l t ; M e a s u r e s \ D i s c o u n t A m o u n t & g t ; \ M E A S U R E < / K e y > < / D i a g r a m O b j e c t K e y > < D i a g r a m O b j e c t K e y > < K e y > L i n k s \ & l t ; C o l u m n s \ S u m   o f   O r d e r Q u a n t i t y & g t ; - & l t ; M e a s u r e s \ O r d e r Q u a n t i t y & g t ; < / K e y > < / D i a g r a m O b j e c t K e y > < D i a g r a m O b j e c t K e y > < K e y > L i n k s \ & l t ; C o l u m n s \ S u m   o f   O r d e r Q u a n t i t y & g t ; - & l t ; M e a s u r e s \ O r d e r Q u a n t i t y & g t ; \ C O L U M N < / K e y > < / D i a g r a m O b j e c t K e y > < D i a g r a m O b j e c t K e y > < K e y > L i n k s \ & l t ; C o l u m n s \ S u m   o f   O r d e r Q u a n t i t y & g t ; - & l t ; M e a s u r e s \ O r d e r Q u a n t i t y & g t ; \ M E A S U R E < / K e y > < / D i a g r a m O b j e c t K e y > < D i a g r a m O b j e c t K e y > < K e y > L i n k s \ & l t ; C o l u m n s \ A v e r a g e   o f   P r o f i t & g t ; - & l t ; M e a s u r e s \ P r o f i t & g t ; < / K e y > < / D i a g r a m O b j e c t K e y > < D i a g r a m O b j e c t K e y > < K e y > L i n k s \ & l t ; C o l u m n s \ A v e r a g e   o f   P r o f i t & g t ; - & l t ; M e a s u r e s \ P r o f i t & g t ; \ C O L U M N < / K e y > < / D i a g r a m O b j e c t K e y > < D i a g r a m O b j e c t K e y > < K e y > L i n k s \ & l t ; C o l u m n s \ A v e r a g e   o f   P r o f i t & g t ; - & l t ; M e a s u r e s \ P r o f i t & g t ; \ M E A S U R E < / K e y > < / D i a g r a m O b j e c t K e y > < D i a g r a m O b j e c t K e y > < K e y > L i n k s \ & l t ; C o l u m n s \ M a x   o f   P r o f i t & g t ; - & l t ; M e a s u r e s \ P r o f i t & g t ; < / K e y > < / D i a g r a m O b j e c t K e y > < D i a g r a m O b j e c t K e y > < K e y > L i n k s \ & l t ; C o l u m n s \ M a x   o f   P r o f i t & g t ; - & l t ; M e a s u r e s \ P r o f i t & g t ; \ C O L U M N < / K e y > < / D i a g r a m O b j e c t K e y > < D i a g r a m O b j e c t K e y > < K e y > L i n k s \ & l t ; C o l u m n s \ M a x   o f   P r o f i t & g t ; - & l t ; M e a s u r e s \ P r o f i t & g t ; \ M E A S U R E < / K e y > < / D i a g r a m O b j e c t K e y > < D i a g r a m O b j e c t K e y > < K e y > L i n k s \ & l t ; C o l u m n s \ M a x   o f   S a l e s A m o u n t & g t ; - & l t ; M e a s u r e s \ S a l e s A m o u n t & g t ; < / K e y > < / D i a g r a m O b j e c t K e y > < D i a g r a m O b j e c t K e y > < K e y > L i n k s \ & l t ; C o l u m n s \ M a x   o f   S a l e s A m o u n t & g t ; - & l t ; M e a s u r e s \ S a l e s A m o u n t & g t ; \ C O L U M N < / K e y > < / D i a g r a m O b j e c t K e y > < D i a g r a m O b j e c t K e y > < K e y > L i n k s \ & l t ; C o l u m n s \ M a x   o f   S a l e s A m o u n t & g t ; - & l t ; M e a s u r e s \ S a l e s A m o u n t & g t ; \ M E A S U R E < / K e y > < / D i a g r a m O b j e c t K e y > < D i a g r a m O b j e c t K e y > < K e y > L i n k s \ & l t ; C o l u m n s \ A v e r a g e   o f   S a l e s A m o u n t & g t ; - & l t ; M e a s u r e s \ S a l e s A m o u n t & g t ; < / K e y > < / D i a g r a m O b j e c t K e y > < D i a g r a m O b j e c t K e y > < K e y > L i n k s \ & l t ; C o l u m n s \ A v e r a g e   o f   S a l e s A m o u n t & g t ; - & l t ; M e a s u r e s \ S a l e s A m o u n t & g t ; \ C O L U M N < / K e y > < / D i a g r a m O b j e c t K e y > < D i a g r a m O b j e c t K e y > < K e y > L i n k s \ & l t ; C o l u m n s \ A v e r a g e   o f   S a l e s A m o u n t & g t ; - & l t ; M e a s u r e s \ S a l e s A m o u n t & g t ; \ M E A S U R E < / K e y > < / D i a g r a m O b j e c t K e y > < D i a g r a m O b j e c t K e y > < K e y > L i n k s \ & l t ; C o l u m n s \ D i s t i n c t   C o u n t   o f   O r d e r Q u a n t i t y & g t ; - & l t ; M e a s u r e s \ O r d e r Q u a n t i t y & g t ; < / K e y > < / D i a g r a m O b j e c t K e y > < D i a g r a m O b j e c t K e y > < K e y > L i n k s \ & l t ; C o l u m n s \ D i s t i n c t   C o u n t   o f   O r d e r Q u a n t i t y & g t ; - & l t ; M e a s u r e s \ O r d e r Q u a n t i t y & g t ; \ C O L U M N < / K e y > < / D i a g r a m O b j e c t K e y > < D i a g r a m O b j e c t K e y > < K e y > L i n k s \ & l t ; C o l u m n s \ D i s t i n c t   C o u n t   o f   O r d e r Q u a n t i t y & g t ; - & l t ; M e a s u r e s \ O r d e r Q u a n t i t y & g t ; \ M E A S U R E < / K e y > < / D i a g r a m O b j e c t K e y > < D i a g r a m O b j e c t K e y > < K e y > L i n k s \ & l t ; C o l u m n s \ C o u n t   o f   O r d e r Q u a n t i t y & g t ; - & l t ; M e a s u r e s \ O r d e r Q u a n t i t y & g t ; < / K e y > < / D i a g r a m O b j e c t K e y > < D i a g r a m O b j e c t K e y > < K e y > L i n k s \ & l t ; C o l u m n s \ C o u n t   o f   O r d e r Q u a n t i t y & g t ; - & l t ; M e a s u r e s \ O r d e r Q u a n t i t y & g t ; \ C O L U M N < / K e y > < / D i a g r a m O b j e c t K e y > < D i a g r a m O b j e c t K e y > < K e y > L i n k s \ & l t ; C o l u m n s \ C o u n t   o f   O r d e r Q u a n t i t y & g t ; - & l t ; M e a s u r e s \ O r d e r Q u a n t i t y & g t ; \ M E A S U R E 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F o c u s R o w > < S e l e c t i o n E n d R o w > 2 < / S e l e c t i o n E n d R o w > < 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 M e a s u r e s \ G r o s s   P r o f i t < / K e y > < / a : K e y > < a : V a l u e   i : t y p e = " M e a s u r e G r i d N o d e V i e w S t a t e " > < L a y e d O u t > t r u e < / L a y e d O u t > < / a : V a l u e > < / a : K e y V a l u e O f D i a g r a m O b j e c t K e y a n y T y p e z b w N T n L X > < a : K e y V a l u e O f D i a g r a m O b j e c t K e y a n y T y p e z b w N T n L X > < a : K e y > < K e y > M e a s u r e s \ G r o s s   P r o f i t \ T a g I n f o \ F o r m u l a < / K e y > < / a : K e y > < a : V a l u e   i : t y p e = " M e a s u r e G r i d V i e w S t a t e I D i a g r a m T a g A d d i t i o n a l I n f o " / > < / a : K e y V a l u e O f D i a g r a m O b j e c t K e y a n y T y p e z b w N T n L X > < a : K e y V a l u e O f D i a g r a m O b j e c t K e y a n y T y p e z b w N T n L X > < a : K e y > < K e y > M e a s u r e s \ G r o s s   P r o f i t \ T a g I n f o \ V a l u e < / K e y > < / a : K e y > < a : V a l u e   i : t y p e = " M e a s u r e G r i d V i e w S t a t e I D i a g r a m T a g A d d i t i o n a l I n f o " / > < / a : K e y V a l u e O f D i a g r a m O b j e c t K e y a n y T y p e z b w N T n L X > < a : K e y V a l u e O f D i a g r a m O b j e c t K e y a n y T y p e z b w N T n L X > < a : K e y > < K e y > M e a s u r e s \ C o u n t   o f   C u s t o m e r < / K e y > < / a : K e y > < a : V a l u e   i : t y p e = " M e a s u r e G r i d N o d e V i e w S t a t e " > < L a y e d O u t > t r u e < / L a y e d O u t > < R o w > 1 < / R o w > < / a : V a l u e > < / a : K e y V a l u e O f D i a g r a m O b j e c t K e y a n y T y p e z b w N T n L X > < a : K e y V a l u e O f D i a g r a m O b j e c t K e y a n y T y p e z b w N T n L X > < a : K e y > < K e y > M e a s u r e s \ C o u n t   o f   C u s t o m e r \ T a g I n f o \ F o r m u l a < / K e y > < / a : K e y > < a : V a l u e   i : t y p e = " M e a s u r e G r i d V i e w S t a t e I D i a g r a m T a g A d d i t i o n a l I n f o " / > < / a : K e y V a l u e O f D i a g r a m O b j e c t K e y a n y T y p e z b w N T n L X > < a : K e y V a l u e O f D i a g r a m O b j e c t K e y a n y T y p e z b w N T n L X > < a : K e y > < K e y > M e a s u r e s \ C o u n t   o f   C u s t o m e r \ T a g I n f o \ V a l u e < / K e y > < / a : K e y > < a : V a l u e   i : t y p e = " M e a s u r e G r i d V i e w S t a t e I D i a g r a m T a g A d d i t i o n a l I n f o " / > < / a : K e y V a l u e O f D i a g r a m O b j e c t K e y a n y T y p e z b w N T n L X > < a : K e y V a l u e O f D i a g r a m O b j e c t K e y a n y T y p e z b w N T n L X > < a : K e y > < K e y > M e a s u r e s \ A v e r a g e   P r o f i t   P e r   C u s t o m e r < / K e y > < / a : K e y > < a : V a l u e   i : t y p e = " M e a s u r e G r i d N o d e V i e w S t a t e " > < L a y e d O u t > t r u e < / L a y e d O u t > < R o w > 2 < / R o w > < / a : V a l u e > < / a : K e y V a l u e O f D i a g r a m O b j e c t K e y a n y T y p e z b w N T n L X > < a : K e y V a l u e O f D i a g r a m O b j e c t K e y a n y T y p e z b w N T n L X > < a : K e y > < K e y > M e a s u r e s \ A v e r a g e   P r o f i t   P e r   C u s t o m e r \ T a g I n f o \ F o r m u l a < / K e y > < / a : K e y > < a : V a l u e   i : t y p e = " M e a s u r e G r i d V i e w S t a t e I D i a g r a m T a g A d d i t i o n a l I n f o " / > < / a : K e y V a l u e O f D i a g r a m O b j e c t K e y a n y T y p e z b w N T n L X > < a : K e y V a l u e O f D i a g r a m O b j e c t K e y a n y T y p e z b w N T n L X > < a : K e y > < K e y > M e a s u r e s \ A v e r a g e   P r o f i t   P e r   C u s t o m e r \ T a g I n f o \ V a l u e < / K e y > < / a : K e y > < a : V a l u e   i : t y p e = " M e a s u r e G r i d V i e w S t a t e I D i a g r a m T a g A d d i t i o n a l I n f o " / > < / a : K e y V a l u e O f D i a g r a m O b j e c t K e y a n y T y p e z b w N T n L X > < a : K e y V a l u e O f D i a g r a m O b j e c t K e y a n y T y p e z b w N T n L X > < a : K e y > < K e y > M e a s u r e s \ S u m   o f   S a l e s A m o u n t < / K e y > < / a : K e y > < a : V a l u e   i : t y p e = " M e a s u r e G r i d N o d e V i e w S t a t e " > < C o l u m n > 1 8 < / C o l u m n > < L a y e d O u t > t r u e < / L a y e d O u t > < W a s U I I n v i s i b l e > t r u e < / W a s U I I n v i s i b l e > < / a : V a l u e > < / a : K e y V a l u e O f D i a g r a m O b j e c t K e y a n y T y p e z b w N T n L X > < a : K e y V a l u e O f D i a g r a m O b j e c t K e y a n y T y p e z b w N T n L X > < a : K e y > < K e y > M e a s u r e s \ S u m   o f   S a l e s A m o u n t \ T a g I n f o \ F o r m u l a < / K e y > < / a : K e y > < a : V a l u e   i : t y p e = " M e a s u r e G r i d V i e w S t a t e I D i a g r a m T a g A d d i t i o n a l I n f o " / > < / a : K e y V a l u e O f D i a g r a m O b j e c t K e y a n y T y p e z b w N T n L X > < a : K e y V a l u e O f D i a g r a m O b j e c t K e y a n y T y p e z b w N T n L X > < a : K e y > < K e y > M e a s u r e s \ S u m   o f   S a l e s A m o u n t \ T a g I n f o \ V a l u e < / K e y > < / a : K e y > < a : V a l u e   i : t y p e = " M e a s u r e G r i d V i e w S t a t e I D i a g r a m T a g A d d i t i o n a l I n f o " / > < / a : K e y V a l u e O f D i a g r a m O b j e c t K e y a n y T y p e z b w N T n L X > < a : K e y V a l u e O f D i a g r a m O b j e c t K e y a n y T y p e z b w N T n L X > < a : K e y > < K e y > M e a s u r e s \ S u m   o f   T o t a l P r o d u c t C o s t < / K e y > < / a : K e y > < a : V a l u e   i : t y p e = " M e a s u r e G r i d N o d e V i e w S t a t e " > < C o l u m n > 1 7 < / C o l u m n > < L a y e d O u t > t r u e < / L a y e d O u t > < W a s U I I n v i s i b l e > t r u e < / W a s U I I n v i s i b l e > < / a : V a l u e > < / a : K e y V a l u e O f D i a g r a m O b j e c t K e y a n y T y p e z b w N T n L X > < a : K e y V a l u e O f D i a g r a m O b j e c t K e y a n y T y p e z b w N T n L X > < a : K e y > < K e y > M e a s u r e s \ S u m   o f   T o t a l P r o d u c t C o s t \ T a g I n f o \ F o r m u l a < / K e y > < / a : K e y > < a : V a l u e   i : t y p e = " M e a s u r e G r i d V i e w S t a t e I D i a g r a m T a g A d d i t i o n a l I n f o " / > < / a : K e y V a l u e O f D i a g r a m O b j e c t K e y a n y T y p e z b w N T n L X > < a : K e y V a l u e O f D i a g r a m O b j e c t K e y a n y T y p e z b w N T n L X > < a : K e y > < K e y > M e a s u r e s \ S u m   o f   T o t a l P r o d u c t C o s t \ T a g I n f o \ V a l u e < / K e y > < / a : K e y > < a : V a l u e   i : t y p e = " M e a s u r e G r i d V i e w S t a t e I D i a g r a m T a g A d d i t i o n a l I n f o " / > < / a : K e y V a l u e O f D i a g r a m O b j e c t K e y a n y T y p e z b w N T n L X > < a : K e y V a l u e O f D i a g r a m O b j e c t K e y a n y T y p e z b w N T n L X > < a : K e y > < K e y > M e a s u r e s \ S u m   o f   P r o f i t < / K e y > < / a : K e y > < a : V a l u e   i : t y p e = " M e a s u r e G r i d N o d e V i e w S t a t e " > < C o l u m n > 2 4 < / 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 D i s c o u n t A m o u n t < / K e y > < / a : K e y > < a : V a l u e   i : t y p e = " M e a s u r e G r i d N o d e V i e w S t a t e " > < C o l u m n > 1 5 < / C o l u m n > < L a y e d O u t > t r u e < / L a y e d O u t > < W a s U I I n v i s i b l e > t r u e < / W a s U I I n v i s i b l e > < / a : V a l u e > < / a : K e y V a l u e O f D i a g r a m O b j e c t K e y a n y T y p e z b w N T n L X > < a : K e y V a l u e O f D i a g r a m O b j e c t K e y a n y T y p e z b w N T n L X > < a : K e y > < K e y > M e a s u r e s \ S u m   o f   D i s c o u n t A m o u n t \ T a g I n f o \ F o r m u l a < / K e y > < / a : K e y > < a : V a l u e   i : t y p e = " M e a s u r e G r i d V i e w S t a t e I D i a g r a m T a g A d d i t i o n a l I n f o " / > < / a : K e y V a l u e O f D i a g r a m O b j e c t K e y a n y T y p e z b w N T n L X > < a : K e y V a l u e O f D i a g r a m O b j e c t K e y a n y T y p e z b w N T n L X > < a : K e y > < K e y > M e a s u r e s \ S u m   o f   D i s c o u n t A m o u n t \ T a g I n f o \ V a l u e < / K e y > < / a : K e y > < a : V a l u e   i : t y p e = " M e a s u r e G r i d V i e w S t a t e I D i a g r a m T a g A d d i t i o n a l I n f o " / > < / a : K e y V a l u e O f D i a g r a m O b j e c t K e y a n y T y p e z b w N T n L X > < a : K e y V a l u e O f D i a g r a m O b j e c t K e y a n y T y p e z b w N T n L X > < a : K e y > < K e y > M e a s u r e s \ S u m   o f   O r d e r Q u a n t i t y < / K e y > < / a : K e y > < a : V a l u e   i : t y p e = " M e a s u r e G r i d N o d e V i e w S t a t e " > < C o l u m n > 1 1 < / C o l u m n > < L a y e d O u t > t r u e < / L a y e d O u t > < W a s U I I n v i s i b l e > t r u e < / W a s U I I n v i s i b l e > < / a : V a l u e > < / a : K e y V a l u e O f D i a g r a m O b j e c t K e y a n y T y p e z b w N T n L X > < a : K e y V a l u e O f D i a g r a m O b j e c t K e y a n y T y p e z b w N T n L X > < a : K e y > < K e y > M e a s u r e s \ S u m   o f   O r d e r Q u a n t i t y \ T a g I n f o \ F o r m u l a < / K e y > < / a : K e y > < a : V a l u e   i : t y p e = " M e a s u r e G r i d V i e w S t a t e I D i a g r a m T a g A d d i t i o n a l I n f o " / > < / a : K e y V a l u e O f D i a g r a m O b j e c t K e y a n y T y p e z b w N T n L X > < a : K e y V a l u e O f D i a g r a m O b j e c t K e y a n y T y p e z b w N T n L X > < a : K e y > < K e y > M e a s u r e s \ S u m   o f   O r d e r Q u a n t i t y \ T a g I n f o \ V a l u e < / K e y > < / a : K e y > < a : V a l u e   i : t y p e = " M e a s u r e G r i d V i e w S t a t e I D i a g r a m T a g A d d i t i o n a l I n f o " / > < / a : K e y V a l u e O f D i a g r a m O b j e c t K e y a n y T y p e z b w N T n L X > < a : K e y V a l u e O f D i a g r a m O b j e c t K e y a n y T y p e z b w N T n L X > < a : K e y > < K e y > M e a s u r e s \ A v e r a g e   o f   P r o f i t < / K e y > < / a : K e y > < a : V a l u e   i : t y p e = " M e a s u r e G r i d N o d e V i e w S t a t e " > < C o l u m n > 2 4 < / C o l u m n > < L a y e d O u t > t r u e < / L a y e d O u t > < R o w > 1 < / R o w > < W a s U I I n v i s i b l e > t r u e < / W a s U I I n v i s i b l e > < / a : V a l u e > < / a : K e y V a l u e O f D i a g r a m O b j e c t K e y a n y T y p e z b w N T n L X > < a : K e y V a l u e O f D i a g r a m O b j e c t K e y a n y T y p e z b w N T n L X > < a : K e y > < K e y > M e a s u r e s \ A v e r a g e   o f   P r o f i t \ T a g I n f o \ F o r m u l a < / K e y > < / a : K e y > < a : V a l u e   i : t y p e = " M e a s u r e G r i d V i e w S t a t e I D i a g r a m T a g A d d i t i o n a l I n f o " / > < / a : K e y V a l u e O f D i a g r a m O b j e c t K e y a n y T y p e z b w N T n L X > < a : K e y V a l u e O f D i a g r a m O b j e c t K e y a n y T y p e z b w N T n L X > < a : K e y > < K e y > M e a s u r e s \ A v e r a g e   o f   P r o f i t \ T a g I n f o \ V a l u e < / K e y > < / a : K e y > < a : V a l u e   i : t y p e = " M e a s u r e G r i d V i e w S t a t e I D i a g r a m T a g A d d i t i o n a l I n f o " / > < / a : K e y V a l u e O f D i a g r a m O b j e c t K e y a n y T y p e z b w N T n L X > < a : K e y V a l u e O f D i a g r a m O b j e c t K e y a n y T y p e z b w N T n L X > < a : K e y > < K e y > M e a s u r e s \ M a x   o f   P r o f i t < / K e y > < / a : K e y > < a : V a l u e   i : t y p e = " M e a s u r e G r i d N o d e V i e w S t a t e " > < C o l u m n > 2 4 < / C o l u m n > < L a y e d O u t > t r u e < / L a y e d O u t > < R o w > 2 < / R o w > < W a s U I I n v i s i b l e > t r u e < / W a s U I I n v i s i b l e > < / a : V a l u e > < / a : K e y V a l u e O f D i a g r a m O b j e c t K e y a n y T y p e z b w N T n L X > < a : K e y V a l u e O f D i a g r a m O b j e c t K e y a n y T y p e z b w N T n L X > < a : K e y > < K e y > M e a s u r e s \ M a x   o f   P r o f i t \ T a g I n f o \ F o r m u l a < / K e y > < / a : K e y > < a : V a l u e   i : t y p e = " M e a s u r e G r i d V i e w S t a t e I D i a g r a m T a g A d d i t i o n a l I n f o " / > < / a : K e y V a l u e O f D i a g r a m O b j e c t K e y a n y T y p e z b w N T n L X > < a : K e y V a l u e O f D i a g r a m O b j e c t K e y a n y T y p e z b w N T n L X > < a : K e y > < K e y > M e a s u r e s \ M a x   o f   P r o f i t \ T a g I n f o \ V a l u e < / K e y > < / a : K e y > < a : V a l u e   i : t y p e = " M e a s u r e G r i d V i e w S t a t e I D i a g r a m T a g A d d i t i o n a l I n f o " / > < / a : K e y V a l u e O f D i a g r a m O b j e c t K e y a n y T y p e z b w N T n L X > < a : K e y V a l u e O f D i a g r a m O b j e c t K e y a n y T y p e z b w N T n L X > < a : K e y > < K e y > M e a s u r e s \ M a x   o f   S a l e s A m o u n t < / K e y > < / a : K e y > < a : V a l u e   i : t y p e = " M e a s u r e G r i d N o d e V i e w S t a t e " > < C o l u m n > 1 8 < / C o l u m n > < L a y e d O u t > t r u e < / L a y e d O u t > < W a s U I I n v i s i b l e > t r u e < / W a s U I I n v i s i b l e > < / a : V a l u e > < / a : K e y V a l u e O f D i a g r a m O b j e c t K e y a n y T y p e z b w N T n L X > < a : K e y V a l u e O f D i a g r a m O b j e c t K e y a n y T y p e z b w N T n L X > < a : K e y > < K e y > M e a s u r e s \ M a x   o f   S a l e s A m o u n t \ T a g I n f o \ F o r m u l a < / K e y > < / a : K e y > < a : V a l u e   i : t y p e = " M e a s u r e G r i d V i e w S t a t e I D i a g r a m T a g A d d i t i o n a l I n f o " / > < / a : K e y V a l u e O f D i a g r a m O b j e c t K e y a n y T y p e z b w N T n L X > < a : K e y V a l u e O f D i a g r a m O b j e c t K e y a n y T y p e z b w N T n L X > < a : K e y > < K e y > M e a s u r e s \ M a x   o f   S a l e s A m o u n t \ T a g I n f o \ V a l u e < / K e y > < / a : K e y > < a : V a l u e   i : t y p e = " M e a s u r e G r i d V i e w S t a t e I D i a g r a m T a g A d d i t i o n a l I n f o " / > < / a : K e y V a l u e O f D i a g r a m O b j e c t K e y a n y T y p e z b w N T n L X > < a : K e y V a l u e O f D i a g r a m O b j e c t K e y a n y T y p e z b w N T n L X > < a : K e y > < K e y > M e a s u r e s \ A v e r a g e   o f   S a l e s A m o u n t < / K e y > < / a : K e y > < a : V a l u e   i : t y p e = " M e a s u r e G r i d N o d e V i e w S t a t e " > < C o l u m n > 1 8 < / C o l u m n > < L a y e d O u t > t r u e < / L a y e d O u t > < R o w > 1 < / R o w > < W a s U I I n v i s i b l e > t r u e < / W a s U I I n v i s i b l e > < / a : V a l u e > < / a : K e y V a l u e O f D i a g r a m O b j e c t K e y a n y T y p e z b w N T n L X > < a : K e y V a l u e O f D i a g r a m O b j e c t K e y a n y T y p e z b w N T n L X > < a : K e y > < K e y > M e a s u r e s \ A v e r a g e   o f   S a l e s A m o u n t \ T a g I n f o \ F o r m u l a < / K e y > < / a : K e y > < a : V a l u e   i : t y p e = " M e a s u r e G r i d V i e w S t a t e I D i a g r a m T a g A d d i t i o n a l I n f o " / > < / a : K e y V a l u e O f D i a g r a m O b j e c t K e y a n y T y p e z b w N T n L X > < a : K e y V a l u e O f D i a g r a m O b j e c t K e y a n y T y p e z b w N T n L X > < a : K e y > < K e y > M e a s u r e s \ A v e r a g e   o f   S a l e s A m o u n t \ T a g I n f o \ V a l u e < / K e y > < / a : K e y > < a : V a l u e   i : t y p e = " M e a s u r e G r i d V i e w S t a t e I D i a g r a m T a g A d d i t i o n a l I n f o " / > < / a : K e y V a l u e O f D i a g r a m O b j e c t K e y a n y T y p e z b w N T n L X > < a : K e y V a l u e O f D i a g r a m O b j e c t K e y a n y T y p e z b w N T n L X > < a : K e y > < K e y > M e a s u r e s \ D i s t i n c t   C o u n t   o f   O r d e r Q u a n t i t y < / K e y > < / a : K e y > < a : V a l u e   i : t y p e = " M e a s u r e G r i d N o d e V i e w S t a t e " > < C o l u m n > 1 1 < / C o l u m n > < L a y e d O u t > t r u e < / L a y e d O u t > < W a s U I I n v i s i b l e > t r u e < / W a s U I I n v i s i b l e > < / a : V a l u e > < / a : K e y V a l u e O f D i a g r a m O b j e c t K e y a n y T y p e z b w N T n L X > < a : K e y V a l u e O f D i a g r a m O b j e c t K e y a n y T y p e z b w N T n L X > < a : K e y > < K e y > M e a s u r e s \ D i s t i n c t   C o u n t   o f   O r d e r Q u a n t i t y \ T a g I n f o \ F o r m u l a < / K e y > < / a : K e y > < a : V a l u e   i : t y p e = " M e a s u r e G r i d V i e w S t a t e I D i a g r a m T a g A d d i t i o n a l I n f o " / > < / a : K e y V a l u e O f D i a g r a m O b j e c t K e y a n y T y p e z b w N T n L X > < a : K e y V a l u e O f D i a g r a m O b j e c t K e y a n y T y p e z b w N T n L X > < a : K e y > < K e y > M e a s u r e s \ D i s t i n c t   C o u n t   o f   O r d e r Q u a n t i t y \ T a g I n f o \ V a l u e < / K e y > < / a : K e y > < a : V a l u e   i : t y p e = " M e a s u r e G r i d V i e w S t a t e I D i a g r a m T a g A d d i t i o n a l I n f o " / > < / a : K e y V a l u e O f D i a g r a m O b j e c t K e y a n y T y p e z b w N T n L X > < a : K e y V a l u e O f D i a g r a m O b j e c t K e y a n y T y p e z b w N T n L X > < a : K e y > < K e y > M e a s u r e s \ C o u n t   o f   O r d e r Q u a n t i t y < / K e y > < / a : K e y > < a : V a l u e   i : t y p e = " M e a s u r e G r i d N o d e V i e w S t a t e " > < C o l u m n > 1 1 < / C o l u m n > < L a y e d O u t > t r u e < / L a y e d O u t > < R o w > 1 < / R o w > < W a s U I I n v i s i b l e > t r u e < / W a s U I I n v i s i b l e > < / a : V a l u e > < / a : K e y V a l u e O f D i a g r a m O b j e c t K e y a n y T y p e z b w N T n L X > < a : K e y V a l u e O f D i a g r a m O b j e c t K e y a n y T y p e z b w N T n L X > < a : K e y > < K e y > M e a s u r e s \ C o u n t   o f   O r d e r Q u a n t i t y \ T a g I n f o \ F o r m u l a < / K e y > < / a : K e y > < a : V a l u e   i : t y p e = " M e a s u r e G r i d V i e w S t a t e I D i a g r a m T a g A d d i t i o n a l I n f o " / > < / a : K e y V a l u e O f D i a g r a m O b j e c t K e y a n y T y p e z b w N T n L X > < a : K e y V a l u e O f D i a g r a m O b j e c t K e y a n y T y p e z b w N T n L X > < a : K e y > < K e y > M e a s u r e s \ C o u n t   o f   O r d e r Q u a n t i t y \ T a g I n f o \ V a l u e 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 C o l u m n s \ T o t a l P r o d u c t C o s t < / K e y > < / a : K e y > < a : V a l u e   i : t y p e = " M e a s u r e G r i d N o d e V i e w S t a t e " > < C o l u m n > 1 7 < / C o l u m n > < L a y e d O u t > t r u e < / L a y e d O u t > < / a : V a l u e > < / a : K e y V a l u e O f D i a g r a m O b j e c t K e y a n y T y p e z b w N T n L X > < a : K e y V a l u e O f D i a g r a m O b j e c t K e y a n y T y p e z b w N T n L X > < a : K e y > < K e y > C o l u m n s \ S a l e s A m o u n t < / K e y > < / a : K e y > < a : V a l u e   i : t y p e = " M e a s u r e G r i d N o d e V i e w S t a t e " > < C o l u m n > 1 8 < / C o l u m n > < L a y e d O u t > t r u e < / L a y e d O u t > < / a : V a l u e > < / a : K e y V a l u e O f D i a g r a m O b j e c t K e y a n y T y p e z b w N T n L X > < a : K e y V a l u e O f D i a g r a m O b j e c t K e y a n y T y p e z b w N T n L X > < a : K e y > < K e y > C o l u m n s \ T a x A m t < / K e y > < / a : K e y > < a : V a l u e   i : t y p e = " M e a s u r e G r i d N o d e V i e w S t a t e " > < C o l u m n > 1 9 < / C o l u m n > < L a y e d O u t > t r u e < / L a y e d O u t > < / a : V a l u e > < / a : K e y V a l u e O f D i a g r a m O b j e c t K e y a n y T y p e z b w N T n L X > < a : K e y V a l u e O f D i a g r a m O b j e c t K e y a n y T y p e z b w N T n L X > < a : K e y > < K e y > C o l u m n s \ F r e i g h t < / K e y > < / a : K e y > < a : V a l u e   i : t y p e = " M e a s u r e G r i d N o d e V i e w S t a t e " > < C o l u m n > 2 0 < / C o l u m n > < L a y e d O u t > t r u e < / L a y e d O u t > < / a : V a l u e > < / a : K e y V a l u e O f D i a g r a m O b j e c t K e y a n y T y p e z b w N T n L X > < a : K e y V a l u e O f D i a g r a m O b j e c t K e y a n y T y p e z b w N T n L X > < a : K e y > < K e y > C o l u m n s \ O r d e r D a t e < / K e y > < / a : K e y > < a : V a l u e   i : t y p e = " M e a s u r e G r i d N o d e V i e w S t a t e " > < C o l u m n > 2 1 < / C o l u m n > < L a y e d O u t > t r u e < / L a y e d O u t > < / a : V a l u e > < / a : K e y V a l u e O f D i a g r a m O b j e c t K e y a n y T y p e z b w N T n L X > < a : K e y V a l u e O f D i a g r a m O b j e c t K e y a n y T y p e z b w N T n L X > < a : K e y > < K e y > C o l u m n s \ D u e D a t e < / K e y > < / a : K e y > < a : V a l u e   i : t y p e = " M e a s u r e G r i d N o d e V i e w S t a t e " > < C o l u m n > 2 2 < / C o l u m n > < L a y e d O u t > t r u e < / L a y e d O u t > < / a : V a l u e > < / a : K e y V a l u e O f D i a g r a m O b j e c t K e y a n y T y p e z b w N T n L X > < a : K e y V a l u e O f D i a g r a m O b j e c t K e y a n y T y p e z b w N T n L X > < a : K e y > < K e y > C o l u m n s \ S h i p D a t e < / K e y > < / a : K e y > < a : V a l u e   i : t y p e = " M e a s u r e G r i d N o d e V i e w S t a t e " > < C o l u m n > 2 3 < / C o l u m n > < L a y e d O u t > t r u e < / L a y e d O u t > < / a : V a l u e > < / a : K e y V a l u e O f D i a g r a m O b j e c t K e y a n y T y p e z b w N T n L X > < a : K e y V a l u e O f D i a g r a m O b j e c t K e y a n y T y p e z b w N T n L X > < a : K e y > < K e y > C o l u m n s \ P r o f i t < / K e y > < / a : K e y > < a : V a l u e   i : t y p e = " M e a s u r e G r i d N o d e V i e w S t a t e " > < C o l u m n > 2 4 < / C o l u m n > < L a y e d O u t > t r u e < / L a y e d O u t > < / a : V a l u e > < / a : K e y V a l u e O f D i a g r a m O b j e c t K e y a n y T y p e z b w N T n L X > < a : K e y V a l u e O f D i a g r a m O b j e c t K e y a n y T y p e z b w N T n L X > < a : K e y > < K e y > L i n k s \ & l t ; C o l u m n s \ S u m   o f   S a l e s A m o u n t & g t ; - & l t ; M e a s u r e s \ S a l e s A m o u n t & g t ; < / K e y > < / a : K e y > < a : V a l u e   i : t y p e = " M e a s u r e G r i d V i e w S t a t e I D i a g r a m L i n k " / > < / a : K e y V a l u e O f D i a g r a m O b j e c t K e y a n y T y p e z b w N T n L X > < a : K e y V a l u e O f D i a g r a m O b j e c t K e y a n y T y p e z b w N T n L X > < a : K e y > < K e y > L i n k s \ & l t ; C o l u m n s \ S u m   o f   S a l e s A m o u n t & g t ; - & l t ; M e a s u r e s \ S a l e s A m o u n t & g t ; \ C O L U M N < / K e y > < / a : K e y > < a : V a l u e   i : t y p e = " M e a s u r e G r i d V i e w S t a t e I D i a g r a m L i n k E n d p o i n t " / > < / a : K e y V a l u e O f D i a g r a m O b j e c t K e y a n y T y p e z b w N T n L X > < a : K e y V a l u e O f D i a g r a m O b j e c t K e y a n y T y p e z b w N T n L X > < a : K e y > < K e y > L i n k s \ & l t ; C o l u m n s \ S u m   o f   S a l e s A m o u n t & g t ; - & l t ; M e a s u r e s \ S a l e s A m o u n t & g t ; \ M E A S U R E < / K e y > < / a : K e y > < a : V a l u e   i : t y p e = " M e a s u r e G r i d V i e w S t a t e I D i a g r a m L i n k E n d p o i n t " / > < / a : K e y V a l u e O f D i a g r a m O b j e c t K e y a n y T y p e z b w N T n L X > < a : K e y V a l u e O f D i a g r a m O b j e c t K e y a n y T y p e z b w N T n L X > < a : K e y > < K e y > L i n k s \ & l t ; C o l u m n s \ S u m   o f   T o t a l P r o d u c t C o s t & g t ; - & l t ; M e a s u r e s \ T o t a l P r o d u c t C o s t & g t ; < / K e y > < / a : K e y > < a : V a l u e   i : t y p e = " M e a s u r e G r i d V i e w S t a t e I D i a g r a m L i n k " / > < / a : K e y V a l u e O f D i a g r a m O b j e c t K e y a n y T y p e z b w N T n L X > < a : K e y V a l u e O f D i a g r a m O b j e c t K e y a n y T y p e z b w N T n L X > < a : K e y > < K e y > L i n k s \ & l t ; C o l u m n s \ S u m   o f   T o t a l P r o d u c t C o s t & g t ; - & l t ; M e a s u r e s \ T o t a l P r o d u c t C o s t & g t ; \ C O L U M N < / K e y > < / a : K e y > < a : V a l u e   i : t y p e = " M e a s u r e G r i d V i e w S t a t e I D i a g r a m L i n k E n d p o i n t " / > < / a : K e y V a l u e O f D i a g r a m O b j e c t K e y a n y T y p e z b w N T n L X > < a : K e y V a l u e O f D i a g r a m O b j e c t K e y a n y T y p e z b w N T n L X > < a : K e y > < K e y > L i n k s \ & l t ; C o l u m n s \ S u m   o f   T o t a l P r o d u c t C o s t & g t ; - & l t ; M e a s u r e s \ T o t a l P r o d u c t C o s t & g t ; \ M E A S U R E 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 D i s c o u n t A m o u n t & g t ; - & l t ; M e a s u r e s \ D i s c o u n t A m o u n t & g t ; < / K e y > < / a : K e y > < a : V a l u e   i : t y p e = " M e a s u r e G r i d V i e w S t a t e I D i a g r a m L i n k " / > < / a : K e y V a l u e O f D i a g r a m O b j e c t K e y a n y T y p e z b w N T n L X > < a : K e y V a l u e O f D i a g r a m O b j e c t K e y a n y T y p e z b w N T n L X > < a : K e y > < K e y > L i n k s \ & l t ; C o l u m n s \ S u m   o f   D i s c o u n t A m o u n t & g t ; - & l t ; M e a s u r e s \ D i s c o u n t A m o u n t & g t ; \ C O L U M N < / K e y > < / a : K e y > < a : V a l u e   i : t y p e = " M e a s u r e G r i d V i e w S t a t e I D i a g r a m L i n k E n d p o i n t " / > < / a : K e y V a l u e O f D i a g r a m O b j e c t K e y a n y T y p e z b w N T n L X > < a : K e y V a l u e O f D i a g r a m O b j e c t K e y a n y T y p e z b w N T n L X > < a : K e y > < K e y > L i n k s \ & l t ; C o l u m n s \ S u m   o f   D i s c o u n t A m o u n t & g t ; - & l t ; M e a s u r e s \ D i s c o u n t A m o u n t & g t ; \ M E A S U R E < / K e y > < / a : K e y > < a : V a l u e   i : t y p e = " M e a s u r e G r i d V i e w S t a t e I D i a g r a m L i n k E n d p o i n t " / > < / a : K e y V a l u e O f D i a g r a m O b j e c t K e y a n y T y p e z b w N T n L X > < a : K e y V a l u e O f D i a g r a m O b j e c t K e y a n y T y p e z b w N T n L X > < a : K e y > < K e y > L i n k s \ & l t ; C o l u m n s \ S u m   o f   O r d e r Q u a n t i t y & g t ; - & l t ; M e a s u r e s \ O r d e r Q u a n t i t y & g t ; < / K e y > < / a : K e y > < a : V a l u e   i : t y p e = " M e a s u r e G r i d V i e w S t a t e I D i a g r a m L i n k " / > < / a : K e y V a l u e O f D i a g r a m O b j e c t K e y a n y T y p e z b w N T n L X > < a : K e y V a l u e O f D i a g r a m O b j e c t K e y a n y T y p e z b w N T n L X > < a : K e y > < K e y > L i n k s \ & l t ; C o l u m n s \ S u m   o f   O r d e r Q u a n t i t y & g t ; - & l t ; M e a s u r e s \ O r d e r Q u a n t i t y & g t ; \ C O L U M N < / K e y > < / a : K e y > < a : V a l u e   i : t y p e = " M e a s u r e G r i d V i e w S t a t e I D i a g r a m L i n k E n d p o i n t " / > < / a : K e y V a l u e O f D i a g r a m O b j e c t K e y a n y T y p e z b w N T n L X > < a : K e y V a l u e O f D i a g r a m O b j e c t K e y a n y T y p e z b w N T n L X > < a : K e y > < K e y > L i n k s \ & l t ; C o l u m n s \ S u m   o f   O r d e r Q u a n t i t y & g t ; - & l t ; M e a s u r e s \ O r d e r Q u a n t i t y & g t ; \ M E A S U R E < / K e y > < / a : K e y > < a : V a l u e   i : t y p e = " M e a s u r e G r i d V i e w S t a t e I D i a g r a m L i n k E n d p o i n t " / > < / a : K e y V a l u e O f D i a g r a m O b j e c t K e y a n y T y p e z b w N T n L X > < a : K e y V a l u e O f D i a g r a m O b j e c t K e y a n y T y p e z b w N T n L X > < a : K e y > < K e y > L i n k s \ & l t ; C o l u m n s \ A v e r a g e   o f   P r o f i t & g t ; - & l t ; M e a s u r e s \ P r o f i t & g t ; < / K e y > < / a : K e y > < a : V a l u e   i : t y p e = " M e a s u r e G r i d V i e w S t a t e I D i a g r a m L i n k " / > < / a : K e y V a l u e O f D i a g r a m O b j e c t K e y a n y T y p e z b w N T n L X > < a : K e y V a l u e O f D i a g r a m O b j e c t K e y a n y T y p e z b w N T n L X > < a : K e y > < K e y > L i n k s \ & l t ; C o l u m n s \ A v e r a g e   o f   P r o f i t & g t ; - & l t ; M e a s u r e s \ P r o f i t & g t ; \ C O L U M N < / K e y > < / a : K e y > < a : V a l u e   i : t y p e = " M e a s u r e G r i d V i e w S t a t e I D i a g r a m L i n k E n d p o i n t " / > < / a : K e y V a l u e O f D i a g r a m O b j e c t K e y a n y T y p e z b w N T n L X > < a : K e y V a l u e O f D i a g r a m O b j e c t K e y a n y T y p e z b w N T n L X > < a : K e y > < K e y > L i n k s \ & l t ; C o l u m n s \ A v e r a g e   o f   P r o f i t & g t ; - & l t ; M e a s u r e s \ P r o f i t & g t ; \ M E A S U R E < / K e y > < / a : K e y > < a : V a l u e   i : t y p e = " M e a s u r e G r i d V i e w S t a t e I D i a g r a m L i n k E n d p o i n t " / > < / a : K e y V a l u e O f D i a g r a m O b j e c t K e y a n y T y p e z b w N T n L X > < a : K e y V a l u e O f D i a g r a m O b j e c t K e y a n y T y p e z b w N T n L X > < a : K e y > < K e y > L i n k s \ & l t ; C o l u m n s \ M a x   o f   P r o f i t & g t ; - & l t ; M e a s u r e s \ P r o f i t & g t ; < / K e y > < / a : K e y > < a : V a l u e   i : t y p e = " M e a s u r e G r i d V i e w S t a t e I D i a g r a m L i n k " / > < / a : K e y V a l u e O f D i a g r a m O b j e c t K e y a n y T y p e z b w N T n L X > < a : K e y V a l u e O f D i a g r a m O b j e c t K e y a n y T y p e z b w N T n L X > < a : K e y > < K e y > L i n k s \ & l t ; C o l u m n s \ M a x   o f   P r o f i t & g t ; - & l t ; M e a s u r e s \ P r o f i t & g t ; \ C O L U M N < / K e y > < / a : K e y > < a : V a l u e   i : t y p e = " M e a s u r e G r i d V i e w S t a t e I D i a g r a m L i n k E n d p o i n t " / > < / a : K e y V a l u e O f D i a g r a m O b j e c t K e y a n y T y p e z b w N T n L X > < a : K e y V a l u e O f D i a g r a m O b j e c t K e y a n y T y p e z b w N T n L X > < a : K e y > < K e y > L i n k s \ & l t ; C o l u m n s \ M a x   o f   P r o f i t & g t ; - & l t ; M e a s u r e s \ P r o f i t & g t ; \ M E A S U R E < / K e y > < / a : K e y > < a : V a l u e   i : t y p e = " M e a s u r e G r i d V i e w S t a t e I D i a g r a m L i n k E n d p o i n t " / > < / a : K e y V a l u e O f D i a g r a m O b j e c t K e y a n y T y p e z b w N T n L X > < a : K e y V a l u e O f D i a g r a m O b j e c t K e y a n y T y p e z b w N T n L X > < a : K e y > < K e y > L i n k s \ & l t ; C o l u m n s \ M a x   o f   S a l e s A m o u n t & g t ; - & l t ; M e a s u r e s \ S a l e s A m o u n t & g t ; < / K e y > < / a : K e y > < a : V a l u e   i : t y p e = " M e a s u r e G r i d V i e w S t a t e I D i a g r a m L i n k " / > < / a : K e y V a l u e O f D i a g r a m O b j e c t K e y a n y T y p e z b w N T n L X > < a : K e y V a l u e O f D i a g r a m O b j e c t K e y a n y T y p e z b w N T n L X > < a : K e y > < K e y > L i n k s \ & l t ; C o l u m n s \ M a x   o f   S a l e s A m o u n t & g t ; - & l t ; M e a s u r e s \ S a l e s A m o u n t & g t ; \ C O L U M N < / K e y > < / a : K e y > < a : V a l u e   i : t y p e = " M e a s u r e G r i d V i e w S t a t e I D i a g r a m L i n k E n d p o i n t " / > < / a : K e y V a l u e O f D i a g r a m O b j e c t K e y a n y T y p e z b w N T n L X > < a : K e y V a l u e O f D i a g r a m O b j e c t K e y a n y T y p e z b w N T n L X > < a : K e y > < K e y > L i n k s \ & l t ; C o l u m n s \ M a x   o f   S a l e s A m o u n t & g t ; - & l t ; M e a s u r e s \ S a l e s A m o u n t & g t ; \ M E A S U R E < / K e y > < / a : K e y > < a : V a l u e   i : t y p e = " M e a s u r e G r i d V i e w S t a t e I D i a g r a m L i n k E n d p o i n t " / > < / a : K e y V a l u e O f D i a g r a m O b j e c t K e y a n y T y p e z b w N T n L X > < a : K e y V a l u e O f D i a g r a m O b j e c t K e y a n y T y p e z b w N T n L X > < a : K e y > < K e y > L i n k s \ & l t ; C o l u m n s \ A v e r a g e   o f   S a l e s A m o u n t & g t ; - & l t ; M e a s u r e s \ S a l e s A m o u n t & g t ; < / K e y > < / a : K e y > < a : V a l u e   i : t y p e = " M e a s u r e G r i d V i e w S t a t e I D i a g r a m L i n k " / > < / a : K e y V a l u e O f D i a g r a m O b j e c t K e y a n y T y p e z b w N T n L X > < a : K e y V a l u e O f D i a g r a m O b j e c t K e y a n y T y p e z b w N T n L X > < a : K e y > < K e y > L i n k s \ & l t ; C o l u m n s \ A v e r a g e   o f   S a l e s A m o u n t & g t ; - & l t ; M e a s u r e s \ S a l e s A m o u n t & g t ; \ C O L U M N < / K e y > < / a : K e y > < a : V a l u e   i : t y p e = " M e a s u r e G r i d V i e w S t a t e I D i a g r a m L i n k E n d p o i n t " / > < / a : K e y V a l u e O f D i a g r a m O b j e c t K e y a n y T y p e z b w N T n L X > < a : K e y V a l u e O f D i a g r a m O b j e c t K e y a n y T y p e z b w N T n L X > < a : K e y > < K e y > L i n k s \ & l t ; C o l u m n s \ A v e r a g e   o f   S a l e s A m o u n t & g t ; - & l t ; M e a s u r e s \ S a l e s A m o u n t & g t ; \ M E A S U R E < / K e y > < / a : K e y > < a : V a l u e   i : t y p e = " M e a s u r e G r i d V i e w S t a t e I D i a g r a m L i n k E n d p o i n t " / > < / a : K e y V a l u e O f D i a g r a m O b j e c t K e y a n y T y p e z b w N T n L X > < a : K e y V a l u e O f D i a g r a m O b j e c t K e y a n y T y p e z b w N T n L X > < a : K e y > < K e y > L i n k s \ & l t ; C o l u m n s \ D i s t i n c t   C o u n t   o f   O r d e r Q u a n t i t y & g t ; - & l t ; M e a s u r e s \ O r d e r Q u a n t i t y & g t ; < / K e y > < / a : K e y > < a : V a l u e   i : t y p e = " M e a s u r e G r i d V i e w S t a t e I D i a g r a m L i n k " / > < / a : K e y V a l u e O f D i a g r a m O b j e c t K e y a n y T y p e z b w N T n L X > < a : K e y V a l u e O f D i a g r a m O b j e c t K e y a n y T y p e z b w N T n L X > < a : K e y > < K e y > L i n k s \ & l t ; C o l u m n s \ D i s t i n c t   C o u n t   o f   O r d e r Q u a n t i t y & g t ; - & l t ; M e a s u r e s \ O r d e r Q u a n t i t y & g t ; \ C O L U M N < / K e y > < / a : K e y > < a : V a l u e   i : t y p e = " M e a s u r e G r i d V i e w S t a t e I D i a g r a m L i n k E n d p o i n t " / > < / a : K e y V a l u e O f D i a g r a m O b j e c t K e y a n y T y p e z b w N T n L X > < a : K e y V a l u e O f D i a g r a m O b j e c t K e y a n y T y p e z b w N T n L X > < a : K e y > < K e y > L i n k s \ & l t ; C o l u m n s \ D i s t i n c t   C o u n t   o f   O r d e r Q u a n t i t y & g t ; - & l t ; M e a s u r e s \ O r d e r Q u a n t i t y & g t ; \ M E A S U R E < / K e y > < / a : K e y > < a : V a l u e   i : t y p e = " M e a s u r e G r i d V i e w S t a t e I D i a g r a m L i n k E n d p o i n t " / > < / a : K e y V a l u e O f D i a g r a m O b j e c t K e y a n y T y p e z b w N T n L X > < a : K e y V a l u e O f D i a g r a m O b j e c t K e y a n y T y p e z b w N T n L X > < a : K e y > < K e y > L i n k s \ & l t ; C o l u m n s \ C o u n t   o f   O r d e r Q u a n t i t y & g t ; - & l t ; M e a s u r e s \ O r d e r Q u a n t i t y & g t ; < / K e y > < / a : K e y > < a : V a l u e   i : t y p e = " M e a s u r e G r i d V i e w S t a t e I D i a g r a m L i n k " / > < / a : K e y V a l u e O f D i a g r a m O b j e c t K e y a n y T y p e z b w N T n L X > < a : K e y V a l u e O f D i a g r a m O b j e c t K e y a n y T y p e z b w N T n L X > < a : K e y > < K e y > L i n k s \ & l t ; C o l u m n s \ C o u n t   o f   O r d e r Q u a n t i t y & g t ; - & l t ; M e a s u r e s \ O r d e r Q u a n t i t y & g t ; \ C O L U M N < / K e y > < / a : K e y > < a : V a l u e   i : t y p e = " M e a s u r e G r i d V i e w S t a t e I D i a g r a m L i n k E n d p o i n t " / > < / a : K e y V a l u e O f D i a g r a m O b j e c t K e y a n y T y p e z b w N T n L X > < a : K e y V a l u e O f D i a g r a m O b j e c t K e y a n y T y p e z b w N T n L X > < a : K e y > < K e y > L i n k s \ & l t ; C o l u m n s \ C o u n t   o f   O r d e r Q u a n t i t y & g t ; - & l t ; M e a s u r e s \ O r d e r Q u a n t i t y & g t ; \ M E A S U R E < / K e y > < / a : K e y > < a : V a l u e   i : t y p e = " M e a s u r e G r i d V i e w S t a t e I D i a g r a m L i n k E n d p o i n t " / > < / a : K e y V a l u e O f D i a g r a m O b j e c t K e y a n y T y p e z b w N T n L X > < / V i e w S t a t e s > < / D i a g r a m M a n a g e r . S e r i a l i z a b l e D i a g r a m > < D i a g r a m M a n a g e r . S e r i a l i z a b l e D i a g r a m > < A d a p t e r   i : t y p e = " M e a s u r e D i a g r a m S a n d b o x A d a p t e r " > < T a b l e N a m e > D i m S a l e s T e r r i t o r y 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 C o l u m n s \ S a l e s T e r r i t o r y A l t e r n a t e K e y < / K e y > < / D i a g r a m O b j e c t K e y > < D i a g r a m O b j e c t K e y > < K e y > C o l u m n s \ S a l e s T e r r i t o r y R e g i o n < / K e y > < / D i a g r a m O b j e c t K e y > < D i a g r a m O b j e c t K e y > < K e y > C o l u m n s \ S a l e s T e r r i t o r y C o u n t r y < / K e y > < / D i a g r a m O b j e c t K e y > < D i a g r a m O b j e c t K e y > < K e y > C o l u m n s \ S a l e s T e r r i t o r y G r o u p 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 C o l u m n s \ S a l e s T e r r i t o r y A l t e r n a t e K e y < / K e y > < / a : K e y > < a : V a l u e   i : t y p e = " M e a s u r e G r i d N o d e V i e w S t a t e " > < C o l u m n > 1 < / C o l u m n > < L a y e d O u t > t r u e < / L a y e d O u t > < / a : V a l u e > < / a : K e y V a l u e O f D i a g r a m O b j e c t K e y a n y T y p e z b w N T n L X > < a : K e y V a l u e O f D i a g r a m O b j e c t K e y a n y T y p e z b w N T n L X > < a : K e y > < K e y > C o l u m n s \ S a l e s T e r r i t o r y R e g i o n < / K e y > < / a : K e y > < a : V a l u e   i : t y p e = " M e a s u r e G r i d N o d e V i e w S t a t e " > < C o l u m n > 2 < / C o l u m n > < L a y e d O u t > t r u e < / L a y e d O u t > < / a : V a l u e > < / a : K e y V a l u e O f D i a g r a m O b j e c t K e y a n y T y p e z b w N T n L X > < a : K e y V a l u e O f D i a g r a m O b j e c t K e y a n y T y p e z b w N T n L X > < a : K e y > < K e y > C o l u m n s \ S a l e s T e r r i t o r y C o u n t r y < / K e y > < / a : K e y > < a : V a l u e   i : t y p e = " M e a s u r e G r i d N o d e V i e w S t a t e " > < C o l u m n > 3 < / C o l u m n > < L a y e d O u t > t r u e < / L a y e d O u t > < / a : V a l u e > < / a : K e y V a l u e O f D i a g r a m O b j e c t K e y a n y T y p e z b w N T n L X > < a : K e y V a l u e O f D i a g r a m O b j e c t K e y a n y T y p e z b w N T n L X > < a : K e y > < K e y > C o l u m n s \ S a l e s T e r r i t o r y G r o u p < / K e y > < / a : K e y > < a : V a l u e   i : t y p e = " M e a s u r e G r i d N o d e V i e w S t a t e " > < C o l u m n > 4 < / C o l u m n > < L a y e d O u t > t r u e < / L a y e d O u t > < / a : V a l u e > < / a : K e y V a l u e O f D i a g r a m O b j e c t K e y a n y T y p e z b w N T n L X > < / V i e w S t a t e s > < / D i a g r a m M a n a g e r . S e r i a l i z a b l e D i a g r a m > < D i a g r a m M a n a g e r . S e r i a l i z a b l e D i a g r a m > < A d a p t e r   i : t y p e = " M e a s u r e D i a g r a m S a n d b o x A d a p t e r " > < T a b l e N a m e > D i m P r o d S u b C a t e g o r y 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 P r o d u c t C a t e g o r y K e y < / K e y > < / D i a g r a m O b j e c t K e y > < D i a g r a m O b j e c t K e y > < K e y > M e a s u r e s \ S u m   o f   P r o d u c t C a t e g o r y K e y \ T a g I n f o \ F o r m u l a < / K e y > < / D i a g r a m O b j e c t K e y > < D i a g r a m O b j e c t K e y > < K e y > M e a s u r e s \ S u m   o f   P r o d u c t C a t e g o r y K e y \ T a g I n f o \ V a l u e < / K e y > < / D i a g r a m O b j e c t K e y > < D i a g r a m O b j e c t K e y > < K e y > M e a s u r e s \ S u m   o f   P r o d u c t S u b c a t e g o r y A l t e r n a t e K e y < / K e y > < / D i a g r a m O b j e c t K e y > < D i a g r a m O b j e c t K e y > < K e y > M e a s u r e s \ S u m   o f   P r o d u c t S u b c a t e g o r y A l t e r n a t e K e y \ T a g I n f o \ F o r m u l a < / K e y > < / D i a g r a m O b j e c t K e y > < D i a g r a m O b j e c t K e y > < K e y > M e a s u r e s \ S u m   o f   P r o d u c t S u b c a t e g o r y A l t e r n a t e K e y \ T a g I n f o \ V a l u e < / K e y > < / D i a g r a m O b j e c t K e y > < D i a g r a m O b j e c t K e y > < K e y > M e a s u r e s \ S u m   o f   P r o d u c t S u b c a t e g o r y K e y < / K e y > < / D i a g r a m O b j e c t K e y > < D i a g r a m O b j e c t K e y > < K e y > M e a s u r e s \ S u m   o f   P r o d u c t S u b c a t e g o r y K e y \ T a g I n f o \ F o r m u l a < / K e y > < / D i a g r a m O b j e c t K e y > < D i a g r a m O b j e c t K e y > < K e y > M e a s u r e s \ S u m   o f   P r o d u c t S u b c a t e g o r y K e y \ T a g I n f o \ V a l u e < / K e y > < / D i a g r a m O b j e c t K e y > < D i a g r a m O b j e c t K e y > < K e y > C o l u m n s \ P r o d u c t S u b c a t e g o r y K e y < / K e y > < / D i a g r a m O b j e c t K e y > < D i a g r a m O b j e c t K e y > < K e y > C o l u m n s \ P r o d u c t S u b c a t e g o r y A l t e r n a t e K e y < / K e y > < / D i a g r a m O b j e c t K e y > < D i a g r a m O b j e c t K e y > < K e y > C o l u m n s \ E n g l i s h P r o d u c t S u b c a t e g o r y N a m e < / K e y > < / D i a g r a m O b j e c t K e y > < D i a g r a m O b j e c t K e y > < K e y > C o l u m n s \ S p a n i s h P r o d u c t S u b c a t e g o r y N a m e < / K e y > < / D i a g r a m O b j e c t K e y > < D i a g r a m O b j e c t K e y > < K e y > C o l u m n s \ F r e n c h P r o d u c t S u b c a t e g o r y N a m e < / K e y > < / D i a g r a m O b j e c t K e y > < D i a g r a m O b j e c t K e y > < K e y > C o l u m n s \ P r o d u c t C a t e g o r y K e y < / K e y > < / D i a g r a m O b j e c t K e y > < D i a g r a m O b j e c t K e y > < K e y > L i n k s \ & l t ; C o l u m n s \ S u m   o f   P r o d u c t C a t e g o r y K e y & g t ; - & l t ; M e a s u r e s \ P r o d u c t C a t e g o r y K e y & g t ; < / K e y > < / D i a g r a m O b j e c t K e y > < D i a g r a m O b j e c t K e y > < K e y > L i n k s \ & l t ; C o l u m n s \ S u m   o f   P r o d u c t C a t e g o r y K e y & g t ; - & l t ; M e a s u r e s \ P r o d u c t C a t e g o r y K e y & g t ; \ C O L U M N < / K e y > < / D i a g r a m O b j e c t K e y > < D i a g r a m O b j e c t K e y > < K e y > L i n k s \ & l t ; C o l u m n s \ S u m   o f   P r o d u c t C a t e g o r y K e y & g t ; - & l t ; M e a s u r e s \ P r o d u c t C a t e g o r y K e y & g t ; \ M E A S U R E < / K e y > < / D i a g r a m O b j e c t K e y > < D i a g r a m O b j e c t K e y > < K e y > L i n k s \ & l t ; C o l u m n s \ S u m   o f   P r o d u c t S u b c a t e g o r y A l t e r n a t e K e y & g t ; - & l t ; M e a s u r e s \ P r o d u c t S u b c a t e g o r y A l t e r n a t e K e y & g t ; < / K e y > < / D i a g r a m O b j e c t K e y > < D i a g r a m O b j e c t K e y > < K e y > L i n k s \ & l t ; C o l u m n s \ S u m   o f   P r o d u c t S u b c a t e g o r y A l t e r n a t e K e y & g t ; - & l t ; M e a s u r e s \ P r o d u c t S u b c a t e g o r y A l t e r n a t e K e y & g t ; \ C O L U M N < / K e y > < / D i a g r a m O b j e c t K e y > < D i a g r a m O b j e c t K e y > < K e y > L i n k s \ & l t ; C o l u m n s \ S u m   o f   P r o d u c t S u b c a t e g o r y A l t e r n a t e K e y & g t ; - & l t ; M e a s u r e s \ P r o d u c t S u b c a t e g o r y A l t e r n a t e K e y & g t ; \ M E A S U R E < / K e y > < / D i a g r a m O b j e c t K e y > < D i a g r a m O b j e c t K e y > < K e y > L i n k s \ & l t ; C o l u m n s \ S u m   o f   P r o d u c t S u b c a t e g o r y K e y & g t ; - & l t ; M e a s u r e s \ P r o d u c t S u b c a t e g o r y K e y & g t ; < / K e y > < / D i a g r a m O b j e c t K e y > < D i a g r a m O b j e c t K e y > < K e y > L i n k s \ & l t ; C o l u m n s \ S u m   o f   P r o d u c t S u b c a t e g o r y K e y & g t ; - & l t ; M e a s u r e s \ P r o d u c t S u b c a t e g o r y K e y & g t ; \ C O L U M N < / K e y > < / D i a g r a m O b j e c t K e y > < D i a g r a m O b j e c t K e y > < K e y > L i n k s \ & l t ; C o l u m n s \ S u m   o f   P r o d u c t S u b c a t e g o r y K e y & g t ; - & l t ; M e a s u r e s \ P r o d u c t S u b c a t e g o r y K e y & g t ; \ M E A S U R E 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 P r o d u c t C a t e g o r y K e y < / K e y > < / a : K e y > < a : V a l u e   i : t y p e = " M e a s u r e G r i d N o d e V i e w S t a t e " > < C o l u m n > 5 < / C o l u m n > < L a y e d O u t > t r u e < / L a y e d O u t > < W a s U I I n v i s i b l e > t r u e < / W a s U I I n v i s i b l e > < / a : V a l u e > < / a : K e y V a l u e O f D i a g r a m O b j e c t K e y a n y T y p e z b w N T n L X > < a : K e y V a l u e O f D i a g r a m O b j e c t K e y a n y T y p e z b w N T n L X > < a : K e y > < K e y > M e a s u r e s \ S u m   o f   P r o d u c t C a t e g o r y K e y \ T a g I n f o \ F o r m u l a < / K e y > < / a : K e y > < a : V a l u e   i : t y p e = " M e a s u r e G r i d V i e w S t a t e I D i a g r a m T a g A d d i t i o n a l I n f o " / > < / a : K e y V a l u e O f D i a g r a m O b j e c t K e y a n y T y p e z b w N T n L X > < a : K e y V a l u e O f D i a g r a m O b j e c t K e y a n y T y p e z b w N T n L X > < a : K e y > < K e y > M e a s u r e s \ S u m   o f   P r o d u c t C a t e g o r y K e y \ T a g I n f o \ V a l u e < / K e y > < / a : K e y > < a : V a l u e   i : t y p e = " M e a s u r e G r i d V i e w S t a t e I D i a g r a m T a g A d d i t i o n a l I n f o " / > < / a : K e y V a l u e O f D i a g r a m O b j e c t K e y a n y T y p e z b w N T n L X > < a : K e y V a l u e O f D i a g r a m O b j e c t K e y a n y T y p e z b w N T n L X > < a : K e y > < K e y > M e a s u r e s \ S u m   o f   P r o d u c t S u b c a t e g o r y A l t e r n a t e K e y < / K e y > < / a : K e y > < a : V a l u e   i : t y p e = " M e a s u r e G r i d N o d e V i e w S t a t e " > < C o l u m n > 1 < / C o l u m n > < L a y e d O u t > t r u e < / L a y e d O u t > < W a s U I I n v i s i b l e > t r u e < / W a s U I I n v i s i b l e > < / a : V a l u e > < / a : K e y V a l u e O f D i a g r a m O b j e c t K e y a n y T y p e z b w N T n L X > < a : K e y V a l u e O f D i a g r a m O b j e c t K e y a n y T y p e z b w N T n L X > < a : K e y > < K e y > M e a s u r e s \ S u m   o f   P r o d u c t S u b c a t e g o r y A l t e r n a t e K e y \ T a g I n f o \ F o r m u l a < / K e y > < / a : K e y > < a : V a l u e   i : t y p e = " M e a s u r e G r i d V i e w S t a t e I D i a g r a m T a g A d d i t i o n a l I n f o " / > < / a : K e y V a l u e O f D i a g r a m O b j e c t K e y a n y T y p e z b w N T n L X > < a : K e y V a l u e O f D i a g r a m O b j e c t K e y a n y T y p e z b w N T n L X > < a : K e y > < K e y > M e a s u r e s \ S u m   o f   P r o d u c t S u b c a t e g o r y A l t e r n a t e K e y \ T a g I n f o \ V a l u e < / K e y > < / a : K e y > < a : V a l u e   i : t y p e = " M e a s u r e G r i d V i e w S t a t e I D i a g r a m T a g A d d i t i o n a l I n f o " / > < / a : K e y V a l u e O f D i a g r a m O b j e c t K e y a n y T y p e z b w N T n L X > < a : K e y V a l u e O f D i a g r a m O b j e c t K e y a n y T y p e z b w N T n L X > < a : K e y > < K e y > M e a s u r e s \ S u m   o f   P r o d u c t S u b c a t e g o r y K e y < / K e y > < / a : K e y > < a : V a l u e   i : t y p e = " M e a s u r e G r i d N o d e V i e w S t a t e " > < L a y e d O u t > t r u e < / L a y e d O u t > < W a s U I I n v i s i b l e > t r u e < / W a s U I I n v i s i b l e > < / a : V a l u e > < / a : K e y V a l u e O f D i a g r a m O b j e c t K e y a n y T y p e z b w N T n L X > < a : K e y V a l u e O f D i a g r a m O b j e c t K e y a n y T y p e z b w N T n L X > < a : K e y > < K e y > M e a s u r e s \ S u m   o f   P r o d u c t S u b c a t e g o r y K e y \ T a g I n f o \ F o r m u l a < / K e y > < / a : K e y > < a : V a l u e   i : t y p e = " M e a s u r e G r i d V i e w S t a t e I D i a g r a m T a g A d d i t i o n a l I n f o " / > < / a : K e y V a l u e O f D i a g r a m O b j e c t K e y a n y T y p e z b w N T n L X > < a : K e y V a l u e O f D i a g r a m O b j e c t K e y a n y T y p e z b w N T n L X > < a : K e y > < K e y > M e a s u r e s \ S u m   o f   P r o d u c t S u b c a t e g o r y K e y \ T a g I n f o \ V a l u e < / K e y > < / a : K e y > < a : V a l u e   i : t y p e = " M e a s u r e G r i d V i e w S t a t e I D i a g r a m T a g A d d i t i o n a l I n f o " / > < / a : K e y V a l u e O f D i a g r a m O b j e c t K e y a n y T y p e z b w N T n L X > < a : K e y V a l u e O f D i a g r a m O b j e c t K e y a n y T y p e z b w N T n L X > < a : K e y > < K e y > C o l u m n s \ P r o d u c t S u b c a t e g o r y K e y < / K e y > < / a : K e y > < a : V a l u e   i : t y p e = " M e a s u r e G r i d N o d e V i e w S t a t e " > < L a y e d O u t > t r u e < / L a y e d O u t > < / a : V a l u e > < / a : K e y V a l u e O f D i a g r a m O b j e c t K e y a n y T y p e z b w N T n L X > < a : K e y V a l u e O f D i a g r a m O b j e c t K e y a n y T y p e z b w N T n L X > < a : K e y > < K e y > C o l u m n s \ P r o d u c t S u b c a t e g o r y A l t e r n a t e K e y < / K e y > < / a : K e y > < a : V a l u e   i : t y p e = " M e a s u r e G r i d N o d e V i e w S t a t e " > < C o l u m n > 1 < / C o l u m n > < L a y e d O u t > t r u e < / L a y e d O u t > < / a : V a l u e > < / a : K e y V a l u e O f D i a g r a m O b j e c t K e y a n y T y p e z b w N T n L X > < a : K e y V a l u e O f D i a g r a m O b j e c t K e y a n y T y p e z b w N T n L X > < a : K e y > < K e y > C o l u m n s \ E n g l i s h P r o d u c t S u b c a t e g o r y N a m e < / K e y > < / a : K e y > < a : V a l u e   i : t y p e = " M e a s u r e G r i d N o d e V i e w S t a t e " > < C o l u m n > 2 < / C o l u m n > < L a y e d O u t > t r u e < / L a y e d O u t > < / a : V a l u e > < / a : K e y V a l u e O f D i a g r a m O b j e c t K e y a n y T y p e z b w N T n L X > < a : K e y V a l u e O f D i a g r a m O b j e c t K e y a n y T y p e z b w N T n L X > < a : K e y > < K e y > C o l u m n s \ S p a n i s h P r o d u c t S u b c a t e g o r y N a m e < / K e y > < / a : K e y > < a : V a l u e   i : t y p e = " M e a s u r e G r i d N o d e V i e w S t a t e " > < C o l u m n > 3 < / C o l u m n > < L a y e d O u t > t r u e < / L a y e d O u t > < / a : V a l u e > < / a : K e y V a l u e O f D i a g r a m O b j e c t K e y a n y T y p e z b w N T n L X > < a : K e y V a l u e O f D i a g r a m O b j e c t K e y a n y T y p e z b w N T n L X > < a : K e y > < K e y > C o l u m n s \ F r e n c h P r o d u c t S u b c a t e g o r y N a m e < / K e y > < / a : K e y > < a : V a l u e   i : t y p e = " M e a s u r e G r i d N o d e V i e w S t a t e " > < C o l u m n > 4 < / C o l u m n > < L a y e d O u t > t r u e < / L a y e d O u t > < / a : V a l u e > < / a : K e y V a l u e O f D i a g r a m O b j e c t K e y a n y T y p e z b w N T n L X > < a : K e y V a l u e O f D i a g r a m O b j e c t K e y a n y T y p e z b w N T n L X > < a : K e y > < K e y > C o l u m n s \ P r o d u c t C a t e g o r y K e y < / K e y > < / a : K e y > < a : V a l u e   i : t y p e = " M e a s u r e G r i d N o d e V i e w S t a t e " > < C o l u m n > 5 < / C o l u m n > < L a y e d O u t > t r u e < / L a y e d O u t > < / a : V a l u e > < / a : K e y V a l u e O f D i a g r a m O b j e c t K e y a n y T y p e z b w N T n L X > < a : K e y V a l u e O f D i a g r a m O b j e c t K e y a n y T y p e z b w N T n L X > < a : K e y > < K e y > L i n k s \ & l t ; C o l u m n s \ S u m   o f   P r o d u c t C a t e g o r y K e y & g t ; - & l t ; M e a s u r e s \ P r o d u c t C a t e g o r y K e y & g t ; < / K e y > < / a : K e y > < a : V a l u e   i : t y p e = " M e a s u r e G r i d V i e w S t a t e I D i a g r a m L i n k " / > < / a : K e y V a l u e O f D i a g r a m O b j e c t K e y a n y T y p e z b w N T n L X > < a : K e y V a l u e O f D i a g r a m O b j e c t K e y a n y T y p e z b w N T n L X > < a : K e y > < K e y > L i n k s \ & l t ; C o l u m n s \ S u m   o f   P r o d u c t C a t e g o r y K e y & g t ; - & l t ; M e a s u r e s \ P r o d u c t C a t e g o r y K e y & g t ; \ C O L U M N < / K e y > < / a : K e y > < a : V a l u e   i : t y p e = " M e a s u r e G r i d V i e w S t a t e I D i a g r a m L i n k E n d p o i n t " / > < / a : K e y V a l u e O f D i a g r a m O b j e c t K e y a n y T y p e z b w N T n L X > < a : K e y V a l u e O f D i a g r a m O b j e c t K e y a n y T y p e z b w N T n L X > < a : K e y > < K e y > L i n k s \ & l t ; C o l u m n s \ S u m   o f   P r o d u c t C a t e g o r y K e y & g t ; - & l t ; M e a s u r e s \ P r o d u c t C a t e g o r y K e y & g t ; \ M E A S U R E < / K e y > < / a : K e y > < a : V a l u e   i : t y p e = " M e a s u r e G r i d V i e w S t a t e I D i a g r a m L i n k E n d p o i n t " / > < / a : K e y V a l u e O f D i a g r a m O b j e c t K e y a n y T y p e z b w N T n L X > < a : K e y V a l u e O f D i a g r a m O b j e c t K e y a n y T y p e z b w N T n L X > < a : K e y > < K e y > L i n k s \ & l t ; C o l u m n s \ S u m   o f   P r o d u c t S u b c a t e g o r y A l t e r n a t e K e y & g t ; - & l t ; M e a s u r e s \ P r o d u c t S u b c a t e g o r y A l t e r n a t e K e y & g t ; < / K e y > < / a : K e y > < a : V a l u e   i : t y p e = " M e a s u r e G r i d V i e w S t a t e I D i a g r a m L i n k " / > < / a : K e y V a l u e O f D i a g r a m O b j e c t K e y a n y T y p e z b w N T n L X > < a : K e y V a l u e O f D i a g r a m O b j e c t K e y a n y T y p e z b w N T n L X > < a : K e y > < K e y > L i n k s \ & l t ; C o l u m n s \ S u m   o f   P r o d u c t S u b c a t e g o r y A l t e r n a t e K e y & g t ; - & l t ; M e a s u r e s \ P r o d u c t S u b c a t e g o r y A l t e r n a t e K e y & g t ; \ C O L U M N < / K e y > < / a : K e y > < a : V a l u e   i : t y p e = " M e a s u r e G r i d V i e w S t a t e I D i a g r a m L i n k E n d p o i n t " / > < / a : K e y V a l u e O f D i a g r a m O b j e c t K e y a n y T y p e z b w N T n L X > < a : K e y V a l u e O f D i a g r a m O b j e c t K e y a n y T y p e z b w N T n L X > < a : K e y > < K e y > L i n k s \ & l t ; C o l u m n s \ S u m   o f   P r o d u c t S u b c a t e g o r y A l t e r n a t e K e y & g t ; - & l t ; M e a s u r e s \ P r o d u c t S u b c a t e g o r y A l t e r n a t e K e y & g t ; \ M E A S U R E < / K e y > < / a : K e y > < a : V a l u e   i : t y p e = " M e a s u r e G r i d V i e w S t a t e I D i a g r a m L i n k E n d p o i n t " / > < / a : K e y V a l u e O f D i a g r a m O b j e c t K e y a n y T y p e z b w N T n L X > < a : K e y V a l u e O f D i a g r a m O b j e c t K e y a n y T y p e z b w N T n L X > < a : K e y > < K e y > L i n k s \ & l t ; C o l u m n s \ S u m   o f   P r o d u c t S u b c a t e g o r y K e y & g t ; - & l t ; M e a s u r e s \ P r o d u c t S u b c a t e g o r y K e y & g t ; < / K e y > < / a : K e y > < a : V a l u e   i : t y p e = " M e a s u r e G r i d V i e w S t a t e I D i a g r a m L i n k " / > < / a : K e y V a l u e O f D i a g r a m O b j e c t K e y a n y T y p e z b w N T n L X > < a : K e y V a l u e O f D i a g r a m O b j e c t K e y a n y T y p e z b w N T n L X > < a : K e y > < K e y > L i n k s \ & l t ; C o l u m n s \ S u m   o f   P r o d u c t S u b c a t e g o r y K e y & g t ; - & l t ; M e a s u r e s \ P r o d u c t S u b c a t e g o r y K e y & g t ; \ C O L U M N < / K e y > < / a : K e y > < a : V a l u e   i : t y p e = " M e a s u r e G r i d V i e w S t a t e I D i a g r a m L i n k E n d p o i n t " / > < / a : K e y V a l u e O f D i a g r a m O b j e c t K e y a n y T y p e z b w N T n L X > < a : K e y V a l u e O f D i a g r a m O b j e c t K e y a n y T y p e z b w N T n L X > < a : K e y > < K e y > L i n k s \ & l t ; C o l u m n s \ S u m   o f   P r o d u c t S u b c a t e g o r y K e y & g t ; - & l t ; M e a s u r e s \ P r o d u c t S u b c a t e g o r y K e y & g t ; \ M E A S U R E < / K e y > < / a : K e y > < a : V a l u e   i : t y p e = " M e a s u r e G r i d V i e w S t a t e I D i a g r a m L i n k E n d p o i n t " / > < / 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 P r o d u c t < / K e y > < / D i a g r a m O b j e c t K e y > < D i a g r a m O b j e c t K e y > < K e y > M e a s u r e s \ C o u n t   o f   P r o d u c t \ T a g I n f o \ F o r m u l a < / K e y > < / D i a g r a m O b j e c t K e y > < D i a g r a m O b j e c t K e y > < K e y > M e a s u r e s \ C o u n t   o f   P r o d u c t \ T a g I n f o \ V a l u e < / K e y > < / D i a g r a m O b j e c t K e y > < D i a g r a m O b j e c t K e y > < K e y > M e a s u r e s \ A v e r a g e   S a l e s   b y   p e r   p r o d u c t < / K e y > < / D i a g r a m O b j e c t K e y > < D i a g r a m O b j e c t K e y > < K e y > M e a s u r e s \ A v e r a g e   S a l e s   b y   p e r   p r o d u c t \ T a g I n f o \ F o r m u l a < / K e y > < / D i a g r a m O b j e c t K e y > < D i a g r a m O b j e c t K e y > < K e y > M e a s u r e s \ A v e r a g e   S a l e s   b y   p e r   p r o d u c t \ T a g I n f o \ V a l u e < / K e y > < / D i a g r a m O b j e c t K e y > < D i a g r a m O b j e c t K e y > < K e y > M e a s u r e s \ S u m   o f   P r o d u c t K e y < / K e y > < / D i a g r a m O b j e c t K e y > < D i a g r a m O b j e c t K e y > < K e y > M e a s u r e s \ S u m   o f   P r o d u c t K e y \ T a g I n f o \ F o r m u l a < / K e y > < / D i a g r a m O b j e c t K e y > < D i a g r a m O b j e c t K e y > < K e y > M e a s u r e s \ S u m   o f   P r o d u c t K e y \ T a g I n f o \ V a l u e < / K e y > < / D i a g r a m O b j e c t K e y > < D i a g r a m O b j e c t K e y > < K e y > M e a s u r e s \ C o u n t   o f   P r o d u c t K e y < / K e y > < / D i a g r a m O b j e c t K e y > < D i a g r a m O b j e c t K e y > < K e y > M e a s u r e s \ C o u n t   o f   P r o d u c t K e y \ T a g I n f o \ F o r m u l a < / K e y > < / D i a g r a m O b j e c t K e y > < D i a g r a m O b j e c t K e y > < K e y > M e a s u r e s \ C o u n t   o f   P r o d u c t K e y \ T a g I n f o \ V a l u e < / K e y > < / D i a g r a m O b j e c t K e y > < D i a g r a m O b j e c t K e y > < K e y > C o l u m n s \ P r o d u c t K e y < / K e y > < / D i a g r a m O b j e c t K e y > < D i a g r a m O b j e c t K e y > < K e y > C o l u m n s \ U n i t   p r i c e < / K e y > < / D i a g r a m O b j e c t K e y > < D i a g r a m O b j e c t K e y > < K e y > C o l u m n s \ P r o d u c t A l t e r n a t e K e y < / K e y > < / D i a g r a m O b j e c t K e y > < D i a g r a m O b j e c t K e y > < K e y > C o l u m n s \ P r o d u c t S u b c a t e g o r y K e y < / 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 C o l u m n s \ S a f e t y S t o c k L e v e l < / K e y > < / D i a g r a m O b j e c t K e y > < D i a g r a m O b j e c t K e y > < K e y > C o l u m n s \ R e o r d e r P o i n t < / K e y > < / D i a g r a m O b j e c t K e y > < D i a g r a m O b j e c t K e y > < K e y > C o l u m n s \ L i s t P r i c e < / K e y > < / D i a g r a m O b j e c t K e y > < D i a g r a m O b j e c t K e y > < K e y > C o l u m n s \ D a y s T o M a n u f a c t u r e < / K e y > < / D i a g r a m O b j e c t K e y > < D i a g r a m O b j e c t K e y > < K e y > C o l u m n s \ M o d e l N a m e < / K e y > < / D i a g r a m O b j e c t K e y > < D i a g r a m O b j e c t K e y > < K e y > C o l u m n s \ S t a r t D a t e < / K e y > < / D i a g r a m O b j e c t K e y > < D i a g r a m O b j e c t K e y > < K e y > C o l u m n s \ E n d D a t e < / K e y > < / D i a g r a m O b j e c t K e y > < D i a g r a m O b j e c t K e y > < K e y > L i n k s \ & l t ; C o l u m n s \ S u m   o f   P r o d u c t K e y & g t ; - & l t ; M e a s u r e s \ P r o d u c t K e y & g t ; < / K e y > < / D i a g r a m O b j e c t K e y > < D i a g r a m O b j e c t K e y > < K e y > L i n k s \ & l t ; C o l u m n s \ S u m   o f   P r o d u c t K e y & g t ; - & l t ; M e a s u r e s \ P r o d u c t K e y & g t ; \ C O L U M N < / K e y > < / D i a g r a m O b j e c t K e y > < D i a g r a m O b j e c t K e y > < K e y > L i n k s \ & l t ; C o l u m n s \ S u m   o f   P r o d u c t K e y & g t ; - & l t ; M e a s u r e s \ P r o d u c t K e y & g t ; \ M E A S U R E < / K e y > < / D i a g r a m O b j e c t K e y > < D i a g r a m O b j e c t K e y > < K e y > L i n k s \ & l t ; C o l u m n s \ C o u n t   o f   P r o d u c t K e y & g t ; - & l t ; M e a s u r e s \ P r o d u c t K e y & g t ; < / K e y > < / D i a g r a m O b j e c t K e y > < D i a g r a m O b j e c t K e y > < K e y > L i n k s \ & l t ; C o l u m n s \ C o u n t   o f   P r o d u c t K e y & g t ; - & l t ; M e a s u r e s \ P r o d u c t K e y & g t ; \ C O L U M N < / K e y > < / D i a g r a m O b j e c t K e y > < D i a g r a m O b j e c t K e y > < K e y > L i n k s \ & l t ; C o l u m n s \ C o u n t   o f   P r o d u c t K e y & g t ; - & l t ; M e a s u r e s \ P r o d u c t K e y & g t ; \ M E A S U R E 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 P r o d u c t < / K e y > < / a : K e y > < a : V a l u e   i : t y p e = " M e a s u r e G r i d N o d e V i e w S t a t e " > < L a y e d O u t > t r u e < / L a y e d O u t > < R o w > 3 < / R o w > < / a : V a l u e > < / a : K e y V a l u e O f D i a g r a m O b j e c t K e y a n y T y p e z b w N T n L X > < a : K e y V a l u e O f D i a g r a m O b j e c t K e y a n y T y p e z b w N T n L X > < a : K e y > < K e y > M e a s u r e s \ C o u n t   o f   P r o d u c t \ T a g I n f o \ F o r m u l a < / K e y > < / a : K e y > < a : V a l u e   i : t y p e = " M e a s u r e G r i d V i e w S t a t e I D i a g r a m T a g A d d i t i o n a l I n f o " / > < / a : K e y V a l u e O f D i a g r a m O b j e c t K e y a n y T y p e z b w N T n L X > < a : K e y V a l u e O f D i a g r a m O b j e c t K e y a n y T y p e z b w N T n L X > < a : K e y > < K e y > M e a s u r e s \ C o u n t   o f   P r o d u c t \ T a g I n f o \ V a l u e < / K e y > < / a : K e y > < a : V a l u e   i : t y p e = " M e a s u r e G r i d V i e w S t a t e I D i a g r a m T a g A d d i t i o n a l I n f o " / > < / a : K e y V a l u e O f D i a g r a m O b j e c t K e y a n y T y p e z b w N T n L X > < a : K e y V a l u e O f D i a g r a m O b j e c t K e y a n y T y p e z b w N T n L X > < a : K e y > < K e y > M e a s u r e s \ A v e r a g e   S a l e s   b y   p e r   p r o d u c t < / K e y > < / a : K e y > < a : V a l u e   i : t y p e = " M e a s u r e G r i d N o d e V i e w S t a t e " > < L a y e d O u t > t r u e < / L a y e d O u t > < R o w > 4 < / R o w > < / a : V a l u e > < / a : K e y V a l u e O f D i a g r a m O b j e c t K e y a n y T y p e z b w N T n L X > < a : K e y V a l u e O f D i a g r a m O b j e c t K e y a n y T y p e z b w N T n L X > < a : K e y > < K e y > M e a s u r e s \ A v e r a g e   S a l e s   b y   p e r   p r o d u c t \ T a g I n f o \ F o r m u l a < / K e y > < / a : K e y > < a : V a l u e   i : t y p e = " M e a s u r e G r i d V i e w S t a t e I D i a g r a m T a g A d d i t i o n a l I n f o " / > < / a : K e y V a l u e O f D i a g r a m O b j e c t K e y a n y T y p e z b w N T n L X > < a : K e y V a l u e O f D i a g r a m O b j e c t K e y a n y T y p e z b w N T n L X > < a : K e y > < K e y > M e a s u r e s \ A v e r a g e   S a l e s   b y   p e r   p r o d u c t \ T a g I n f o \ V a l u e < / K e y > < / a : K e y > < a : V a l u e   i : t y p e = " M e a s u r e G r i d V i e w S t a t e I D i a g r a m T a g A d d i t i o n a l I n f o " / > < / a : K e y V a l u e O f D i a g r a m O b j e c t K e y a n y T y p e z b w N T n L X > < a : K e y V a l u e O f D i a g r a m O b j e c t K e y a n y T y p e z b w N T n L X > < a : K e y > < K e y > M e a s u r e s \ S u m   o f   P r o d u c t K e y < / K e y > < / a : K e y > < a : V a l u e   i : t y p e = " M e a s u r e G r i d N o d e V i e w S t a t e " > < L a y e d O u t > t r u e < / L a y e d O u t > < W a s U I I n v i s i b l e > t r u e < / W a s U I I n v i s i b l e > < / a : V a l u e > < / a : K e y V a l u e O f D i a g r a m O b j e c t K e y a n y T y p e z b w N T n L X > < a : K e y V a l u e O f D i a g r a m O b j e c t K e y a n y T y p e z b w N T n L X > < a : K e y > < K e y > M e a s u r e s \ S u m   o f   P r o d u c t K e y \ T a g I n f o \ F o r m u l a < / K e y > < / a : K e y > < a : V a l u e   i : t y p e = " M e a s u r e G r i d V i e w S t a t e I D i a g r a m T a g A d d i t i o n a l I n f o " / > < / a : K e y V a l u e O f D i a g r a m O b j e c t K e y a n y T y p e z b w N T n L X > < a : K e y V a l u e O f D i a g r a m O b j e c t K e y a n y T y p e z b w N T n L X > < a : K e y > < K e y > M e a s u r e s \ S u m   o f   P r o d u c t K e y \ T a g I n f o \ V a l u e < / K e y > < / a : K e y > < a : V a l u e   i : t y p e = " M e a s u r e G r i d V i e w S t a t e I D i a g r a m T a g A d d i t i o n a l I n f o " / > < / a : K e y V a l u e O f D i a g r a m O b j e c t K e y a n y T y p e z b w N T n L X > < a : K e y V a l u e O f D i a g r a m O b j e c t K e y a n y T y p e z b w N T n L X > < a : K e y > < K e y > M e a s u r e s \ C o u n t   o f   P r o d u c t K e y < / K e y > < / a : K e y > < a : V a l u e   i : t y p e = " M e a s u r e G r i d N o d e V i e w S t a t e " > < L a y e d O u t > t r u e < / L a y e d O u t > < R o w > 2 < / R o w > < W a s U I I n v i s i b l e > t r u e < / W a s U I I n v i s i b l e > < / a : V a l u e > < / a : K e y V a l u e O f D i a g r a m O b j e c t K e y a n y T y p e z b w N T n L X > < a : K e y V a l u e O f D i a g r a m O b j e c t K e y a n y T y p e z b w N T n L X > < a : K e y > < K e y > M e a s u r e s \ C o u n t   o f   P r o d u c t K e y \ T a g I n f o \ F o r m u l a < / K e y > < / a : K e y > < a : V a l u e   i : t y p e = " M e a s u r e G r i d V i e w S t a t e I D i a g r a m T a g A d d i t i o n a l I n f o " / > < / a : K e y V a l u e O f D i a g r a m O b j e c t K e y a n y T y p e z b w N T n L X > < a : K e y V a l u e O f D i a g r a m O b j e c t K e y a n y T y p e z b w N T n L X > < a : K e y > < K e y > M e a s u r e s \ C o u n t   o f   P r o d u c t K e y \ T a g I n f o \ V a l u e 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 C o l u m n s \ P r o d u c t A l t e r n a t e K e y < / K e y > < / a : K e y > < a : V a l u e   i : t y p e = " M e a s u r e G r i d N o d e V i e w S t a t e " > < C o l u m n > 2 < / C o l u m n > < L a y e d O u t > t r u e < / L a y e d O u t > < / a : V a l u e > < / a : K e y V a l u e O f D i a g r a m O b j e c t K e y a n y T y p e z b w N T n L X > < a : K e y V a l u e O f D i a g r a m O b j e c t K e y a n y T y p e z b w N T n L X > < a : K e y > < K e y > C o l u m n s \ P r o d u c t S u b c a t e g o r y K e y < / K e y > < / a : K e y > < a : V a l u e   i : t y p e = " M e a s u r e G r i d N o d e V i e w S t a t e " > < C o l u m n > 3 < / C o l u m n > < L a y e d O u t > t r u e < / L a y e d O u t > < / a : V a l u e > < / a : K e y V a l u e O f D i a g r a m O b j e c t K e y a n y T y p e z b w N T n L X > < a : K e y V a l u e O f D i a g r a m O b j e c t K e y a n y T y p e z b w N T n L X > < a : K e y > < K e y > C o l u m n s \ E n g l i s h P r o d u c t N a m e < / K e y > < / a : K e y > < a : V a l u e   i : t y p e = " M e a s u r e G r i d N o d e V i e w S t a t e " > < C o l u m n > 4 < / C o l u m n > < L a y e d O u t > t r u e < / L a y e d O u t > < / a : V a l u e > < / a : K e y V a l u e O f D i a g r a m O b j e c t K e y a n y T y p e z b w N T n L X > < a : K e y V a l u e O f D i a g r a m O b j e c t K e y a n y T y p e z b w N T n L X > < a : K e y > < K e y > C o l u m n s \ S p a n i s h P r o d u c t N a m e < / K e y > < / a : K e y > < a : V a l u e   i : t y p e = " M e a s u r e G r i d N o d e V i e w S t a t e " > < C o l u m n > 5 < / C o l u m n > < L a y e d O u t > t r u e < / L a y e d O u t > < / a : V a l u e > < / a : K e y V a l u e O f D i a g r a m O b j e c t K e y a n y T y p e z b w N T n L X > < a : K e y V a l u e O f D i a g r a m O b j e c t K e y a n y T y p e z b w N T n L X > < a : K e y > < K e y > C o l u m n s \ F r e n c h P r o d u c t N a m e < / K e y > < / a : K e y > < a : V a l u e   i : t y p e = " M e a s u r e G r i d N o d e V i e w S t a t e " > < C o l u m n > 6 < / C o l u m n > < L a y e d O u t > t r u e < / L a y e d O u t > < / a : V a l u e > < / a : K e y V a l u e O f D i a g r a m O b j e c t K e y a n y T y p e z b w N T n L X > < a : K e y V a l u e O f D i a g r a m O b j e c t K e y a n y T y p e z b w N T n L X > < a : K e y > < K e y > C o l u m n s \ S t a n d a r d C o s t < / K e y > < / a : K e y > < a : V a l u e   i : t y p e = " M e a s u r e G r i d N o d e V i e w S t a t e " > < C o l u m n > 7 < / C o l u m n > < L a y e d O u t > t r u e < / L a y e d O u t > < / a : V a l u e > < / a : K e y V a l u e O f D i a g r a m O b j e c t K e y a n y T y p e z b w N T n L X > < a : K e y V a l u e O f D i a g r a m O b j e c t K e y a n y T y p e z b w N T n L X > < a : K e y > < K e y > C o l u m n s \ S a f e t y S t o c k L e v e l < / K e y > < / a : K e y > < a : V a l u e   i : t y p e = " M e a s u r e G r i d N o d e V i e w S t a t e " > < C o l u m n > 8 < / C o l u m n > < L a y e d O u t > t r u e < / L a y e d O u t > < / a : V a l u e > < / a : K e y V a l u e O f D i a g r a m O b j e c t K e y a n y T y p e z b w N T n L X > < a : K e y V a l u e O f D i a g r a m O b j e c t K e y a n y T y p e z b w N T n L X > < a : K e y > < K e y > C o l u m n s \ R e o r d e r P o i n t < / K e y > < / a : K e y > < a : V a l u e   i : t y p e = " M e a s u r e G r i d N o d e V i e w S t a t e " > < C o l u m n > 9 < / C o l u m n > < L a y e d O u t > t r u e < / L a y e d O u t > < / a : V a l u e > < / a : K e y V a l u e O f D i a g r a m O b j e c t K e y a n y T y p e z b w N T n L X > < a : K e y V a l u e O f D i a g r a m O b j e c t K e y a n y T y p e z b w N T n L X > < a : K e y > < K e y > C o l u m n s \ L i s t P r i c e < / K e y > < / a : K e y > < a : V a l u e   i : t y p e = " M e a s u r e G r i d N o d e V i e w S t a t e " > < C o l u m n > 1 0 < / C o l u m n > < L a y e d O u t > t r u e < / L a y e d O u t > < / a : V a l u e > < / a : K e y V a l u e O f D i a g r a m O b j e c t K e y a n y T y p e z b w N T n L X > < a : K e y V a l u e O f D i a g r a m O b j e c t K e y a n y T y p e z b w N T n L X > < a : K e y > < K e y > C o l u m n s \ D a y s T o M a n u f a c t u r e < / K e y > < / a : K e y > < a : V a l u e   i : t y p e = " M e a s u r e G r i d N o d e V i e w S t a t e " > < C o l u m n > 1 1 < / C o l u m n > < L a y e d O u t > t r u e < / L a y e d O u t > < / a : V a l u e > < / a : K e y V a l u e O f D i a g r a m O b j e c t K e y a n y T y p e z b w N T n L X > < a : K e y V a l u e O f D i a g r a m O b j e c t K e y a n y T y p e z b w N T n L X > < a : K e y > < K e y > C o l u m n s \ M o d e l N a m e < / K e y > < / a : K e y > < a : V a l u e   i : t y p e = " M e a s u r e G r i d N o d e V i e w S t a t e " > < C o l u m n > 1 2 < / C o l u m n > < L a y e d O u t > t r u e < / L a y e d O u t > < / a : V a l u e > < / a : K e y V a l u e O f D i a g r a m O b j e c t K e y a n y T y p e z b w N T n L X > < a : K e y V a l u e O f D i a g r a m O b j e c t K e y a n y T y p e z b w N T n L X > < a : K e y > < K e y > C o l u m n s \ S t a r t D a t e < / K e y > < / a : K e y > < a : V a l u e   i : t y p e = " M e a s u r e G r i d N o d e V i e w S t a t e " > < C o l u m n > 1 3 < / C o l u m n > < L a y e d O u t > t r u e < / L a y e d O u t > < / a : V a l u e > < / a : K e y V a l u e O f D i a g r a m O b j e c t K e y a n y T y p e z b w N T n L X > < a : K e y V a l u e O f D i a g r a m O b j e c t K e y a n y T y p e z b w N T n L X > < a : K e y > < K e y > C o l u m n s \ E n d D a t e < / K e y > < / a : K e y > < a : V a l u e   i : t y p e = " M e a s u r e G r i d N o d e V i e w S t a t e " > < C o l u m n > 1 4 < / C o l u m n > < L a y e d O u t > t r u e < / L a y e d O u t > < / a : V a l u e > < / a : K e y V a l u e O f D i a g r a m O b j e c t K e y a n y T y p e z b w N T n L X > < a : K e y V a l u e O f D i a g r a m O b j e c t K e y a n y T y p e z b w N T n L X > < a : K e y > < K e y > L i n k s \ & l t ; C o l u m n s \ S u m   o f   P r o d u c t K e y & g t ; - & l t ; M e a s u r e s \ P r o d u c t K e y & g t ; < / K e y > < / a : K e y > < a : V a l u e   i : t y p e = " M e a s u r e G r i d V i e w S t a t e I D i a g r a m L i n k " / > < / a : K e y V a l u e O f D i a g r a m O b j e c t K e y a n y T y p e z b w N T n L X > < a : K e y V a l u e O f D i a g r a m O b j e c t K e y a n y T y p e z b w N T n L X > < a : K e y > < K e y > L i n k s \ & l t ; C o l u m n s \ S u m   o f   P r o d u c t K e y & g t ; - & l t ; M e a s u r e s \ P r o d u c t K e y & g t ; \ C O L U M N < / K e y > < / a : K e y > < a : V a l u e   i : t y p e = " M e a s u r e G r i d V i e w S t a t e I D i a g r a m L i n k E n d p o i n t " / > < / a : K e y V a l u e O f D i a g r a m O b j e c t K e y a n y T y p e z b w N T n L X > < a : K e y V a l u e O f D i a g r a m O b j e c t K e y a n y T y p e z b w N T n L X > < a : K e y > < K e y > L i n k s \ & l t ; C o l u m n s \ S u m   o f   P r o d u c t K e y & g t ; - & l t ; M e a s u r e s \ P r o d u c t K e y & g t ; \ M E A S U R E < / K e y > < / a : K e y > < a : V a l u e   i : t y p e = " M e a s u r e G r i d V i e w S t a t e I D i a g r a m L i n k E n d p o i n t " / > < / a : K e y V a l u e O f D i a g r a m O b j e c t K e y a n y T y p e z b w N T n L X > < a : K e y V a l u e O f D i a g r a m O b j e c t K e y a n y T y p e z b w N T n L X > < a : K e y > < K e y > L i n k s \ & l t ; C o l u m n s \ C o u n t   o f   P r o d u c t K e y & g t ; - & l t ; M e a s u r e s \ P r o d u c t K e y & g t ; < / K e y > < / a : K e y > < a : V a l u e   i : t y p e = " M e a s u r e G r i d V i e w S t a t e I D i a g r a m L i n k " / > < / a : K e y V a l u e O f D i a g r a m O b j e c t K e y a n y T y p e z b w N T n L X > < a : K e y V a l u e O f D i a g r a m O b j e c t K e y a n y T y p e z b w N T n L X > < a : K e y > < K e y > L i n k s \ & l t ; C o l u m n s \ C o u n t   o f   P r o d u c t K e y & g t ; - & l t ; M e a s u r e s \ P r o d u c t K e y & g t ; \ C O L U M N < / K e y > < / a : K e y > < a : V a l u e   i : t y p e = " M e a s u r e G r i d V i e w S t a t e I D i a g r a m L i n k E n d p o i n t " / > < / a : K e y V a l u e O f D i a g r a m O b j e c t K e y a n y T y p e z b w N T n L X > < a : K e y V a l u e O f D i a g r a m O b j e c t K e y a n y T y p e z b w N T n L X > < a : K e y > < K e y > L i n k s \ & l t ; C o l u m n s \ C o u n t   o f   P r o d u c t K e y & g t ; - & l t ; M e a s u r e s \ P r o d u c t K e y & g t ; \ M E A S U R E < / K e y > < / a : K e y > < a : V a l u e   i : t y p e = " M e a s u r e G r i d V i e w S t a t e I D i a g r a m L i n k E n d p o i n t " / > < / 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 C o l u m n s \ F i r s t N a m e < / K e y > < / D i a g r a m O b j e c t K e y > < D i a g r a m O b j e c t K e y > < K e y > C o l u m n s \ M i d d l e N a m e < / K e y > < / D i a g r a m O b j e c t K e y > < D i a g r a m O b j e c t K e y > < K e y > C o l u m n s \ L a s t N a m e < / K e y > < / D i a g r a m O b j e c t K e y > < D i a g r a m O b j e c t K e y > < K e y > C o l u m n s \ B i r t h D a t e < / K e y > < / D i a g r a m O b j e c t K e y > < D i a g r a m O b j e c t K e y > < K e y > C o l u m n s \ M a r r i e d a r i t a l S i n g l e t a t u S i n g l e < / K e y > < / D i a g r a m O b j e c t K e y > < D i a g r a m O b j e c t K e y > < K e y > C o l u m n s \ G e n d e r < / K e y > < / D i a g r a m O b j e c t K e y > < D i a g r a m O b j e c t K e y > < K e y > C o l u m n s \ E m a i l A d d r e s s < / K e y > < / D i a g r a m O b j e c t K e y > < D i a g r a m O b j e c t K e y > < K e y > C o l u m n s \ Y e a r l y I n c o m e < / K e y > < / D i a g r a m O b j e c t K e y > < D i a g r a m O b j e c t K e y > < K e y > C o l u m n s \ E n g l i s h E d u c a t i o n < / K e y > < / D i a g r a m O b j e c t K e y > < D i a g r a m O b j e c t K e y > < K e y > C o l u m n s \ S p a n i s h E d u c a t i o n < / K e y > < / D i a g r a m O b j e c t K e y > < D i a g r a m O b j e c t K e y > < K e y > C o l u m n s \ F r e n c h E d u c a t i o n < / K e y > < / D i a g r a m O b j e c t K e y > < D i a g r a m O b j e c t K e y > < K e y > C o l u m n s \ A d d r e s s L i n e 1 < / K e y > < / D i a g r a m O b j e c t K e y > < D i a g r a m O b j e c t K e y > < K e y > C o l u m n s \ A d d r e s s L i n e 2 < / K e y > < / D i a g r a m O b j e c t K e y > < D i a g r a m O b j e c t K e y > < K e y > C o l u m n s \ D a t e F i r s t P u r c h a s e < / K e y > < / D i a g r a m O b j e c t K e y > < D i a g r a m O b j e c t K e y > < K e y > C o l u m n s \ C u s t o m e r F u l l N a m e 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 C o l u m n s \ F i r s t N a m e < / K e y > < / a : K e y > < a : V a l u e   i : t y p e = " M e a s u r e G r i d N o d e V i e w S t a t e " > < C o l u m n > 3 < / C o l u m n > < L a y e d O u t > t r u e < / L a y e d O u t > < / a : V a l u e > < / a : K e y V a l u e O f D i a g r a m O b j e c t K e y a n y T y p e z b w N T n L X > < a : K e y V a l u e O f D i a g r a m O b j e c t K e y a n y T y p e z b w N T n L X > < a : K e y > < K e y > C o l u m n s \ M i d d l e N a m e < / K e y > < / a : K e y > < a : V a l u e   i : t y p e = " M e a s u r e G r i d N o d e V i e w S t a t e " > < C o l u m n > 4 < / C o l u m n > < L a y e d O u t > t r u e < / L a y e d O u t > < / a : V a l u e > < / a : K e y V a l u e O f D i a g r a m O b j e c t K e y a n y T y p e z b w N T n L X > < a : K e y V a l u e O f D i a g r a m O b j e c t K e y a n y T y p e z b w N T n L X > < a : K e y > < K e y > C o l u m n s \ L a s t N a m e < / K e y > < / a : K e y > < a : V a l u e   i : t y p e = " M e a s u r e G r i d N o d e V i e w S t a t e " > < C o l u m n > 5 < / C o l u m n > < L a y e d O u t > t r u e < / L a y e d O u t > < / a : V a l u e > < / a : K e y V a l u e O f D i a g r a m O b j e c t K e y a n y T y p e z b w N T n L X > < a : K e y V a l u e O f D i a g r a m O b j e c t K e y a n y T y p e z b w N T n L X > < a : K e y > < K e y > C o l u m n s \ B i r t h D a t e < / K e y > < / a : K e y > < a : V a l u e   i : t y p e = " M e a s u r e G r i d N o d e V i e w S t a t e " > < C o l u m n > 6 < / C o l u m n > < L a y e d O u t > t r u e < / L a y e d O u t > < / a : V a l u e > < / a : K e y V a l u e O f D i a g r a m O b j e c t K e y a n y T y p e z b w N T n L X > < a : K e y V a l u e O f D i a g r a m O b j e c t K e y a n y T y p e z b w N T n L X > < a : K e y > < K e y > C o l u m n s \ M a r r i e d a r i t a l S i n g l e t a t u S i n g l e < / K e y > < / a : K e y > < a : V a l u e   i : t y p e = " M e a s u r e G r i d N o d e V i e w S t a t e " > < C o l u m n > 7 < / C o l u m n > < L a y e d O u t > t r u e < / L a y e d O u t > < / a : V a l u e > < / a : K e y V a l u e O f D i a g r a m O b j e c t K e y a n y T y p e z b w N T n L X > < a : K e y V a l u e O f D i a g r a m O b j e c t K e y a n y T y p e z b w N T n L X > < a : K e y > < K e y > C o l u m n s \ G e n d e r < / K e y > < / a : K e y > < a : V a l u e   i : t y p e = " M e a s u r e G r i d N o d e V i e w S t a t e " > < C o l u m n > 8 < / C o l u m n > < L a y e d O u t > t r u e < / L a y e d O u t > < / a : V a l u e > < / a : K e y V a l u e O f D i a g r a m O b j e c t K e y a n y T y p e z b w N T n L X > < a : K e y V a l u e O f D i a g r a m O b j e c t K e y a n y T y p e z b w N T n L X > < a : K e y > < K e y > C o l u m n s \ E m a i l A d d r e s s < / K e y > < / a : K e y > < a : V a l u e   i : t y p e = " M e a s u r e G r i d N o d e V i e w S t a t e " > < C o l u m n > 9 < / C o l u m n > < L a y e d O u t > t r u e < / L a y e d O u t > < / a : V a l u e > < / a : K e y V a l u e O f D i a g r a m O b j e c t K e y a n y T y p e z b w N T n L X > < a : K e y V a l u e O f D i a g r a m O b j e c t K e y a n y T y p e z b w N T n L X > < a : K e y > < K e y > C o l u m n s \ Y e a r l y I n c o m e < / K e y > < / a : K e y > < a : V a l u e   i : t y p e = " M e a s u r e G r i d N o d e V i e w S t a t e " > < C o l u m n > 1 0 < / C o l u m n > < L a y e d O u t > t r u e < / L a y e d O u t > < / a : V a l u e > < / a : K e y V a l u e O f D i a g r a m O b j e c t K e y a n y T y p e z b w N T n L X > < a : K e y V a l u e O f D i a g r a m O b j e c t K e y a n y T y p e z b w N T n L X > < a : K e y > < K e y > C o l u m n s \ E n g l i s h E d u c a t i o n < / K e y > < / a : K e y > < a : V a l u e   i : t y p e = " M e a s u r e G r i d N o d e V i e w S t a t e " > < C o l u m n > 1 1 < / C o l u m n > < L a y e d O u t > t r u e < / L a y e d O u t > < / a : V a l u e > < / a : K e y V a l u e O f D i a g r a m O b j e c t K e y a n y T y p e z b w N T n L X > < a : K e y V a l u e O f D i a g r a m O b j e c t K e y a n y T y p e z b w N T n L X > < a : K e y > < K e y > C o l u m n s \ S p a n i s h E d u c a t i o n < / K e y > < / a : K e y > < a : V a l u e   i : t y p e = " M e a s u r e G r i d N o d e V i e w S t a t e " > < C o l u m n > 1 2 < / C o l u m n > < L a y e d O u t > t r u e < / L a y e d O u t > < / a : V a l u e > < / a : K e y V a l u e O f D i a g r a m O b j e c t K e y a n y T y p e z b w N T n L X > < a : K e y V a l u e O f D i a g r a m O b j e c t K e y a n y T y p e z b w N T n L X > < a : K e y > < K e y > C o l u m n s \ F r e n c h E d u c a t i o n < / K e y > < / a : K e y > < a : V a l u e   i : t y p e = " M e a s u r e G r i d N o d e V i e w S t a t e " > < C o l u m n > 1 3 < / C o l u m n > < L a y e d O u t > t r u e < / L a y e d O u t > < / a : V a l u e > < / a : K e y V a l u e O f D i a g r a m O b j e c t K e y a n y T y p e z b w N T n L X > < a : K e y V a l u e O f D i a g r a m O b j e c t K e y a n y T y p e z b w N T n L X > < a : K e y > < K e y > C o l u m n s \ A d d r e s s L i n e 1 < / K e y > < / a : K e y > < a : V a l u e   i : t y p e = " M e a s u r e G r i d N o d e V i e w S t a t e " > < C o l u m n > 1 4 < / C o l u m n > < L a y e d O u t > t r u e < / L a y e d O u t > < / a : V a l u e > < / a : K e y V a l u e O f D i a g r a m O b j e c t K e y a n y T y p e z b w N T n L X > < a : K e y V a l u e O f D i a g r a m O b j e c t K e y a n y T y p e z b w N T n L X > < a : K e y > < K e y > C o l u m n s \ A d d r e s s L i n e 2 < / K e y > < / a : K e y > < a : V a l u e   i : t y p e = " M e a s u r e G r i d N o d e V i e w S t a t e " > < C o l u m n > 1 5 < / C o l u m n > < L a y e d O u t > t r u e < / L a y e d O u t > < / a : V a l u e > < / a : K e y V a l u e O f D i a g r a m O b j e c t K e y a n y T y p e z b w N T n L X > < a : K e y V a l u e O f D i a g r a m O b j e c t K e y a n y T y p e z b w N T n L X > < a : K e y > < K e y > C o l u m n s \ D a t e F i r s t P u r c h a s e < / K e y > < / a : K e y > < a : V a l u e   i : t y p e = " M e a s u r e G r i d N o d e V i e w S t a t e " > < C o l u m n > 1 6 < / C o l u m n > < L a y e d O u t > t r u e < / L a y e d O u t > < / a : V a l u e > < / a : K e y V a l u e O f D i a g r a m O b j e c t K e y a n y T y p e z b w N T n L X > < a : K e y V a l u e O f D i a g r a m O b j e c t K e y a n y T y p e z b w N T n L X > < a : K e y > < K e y > C o l u m n s \ C u s t o m e r F u l l N a m e < / K e y > < / a : K e y > < a : V a l u e   i : t y p e = " M e a s u r e G r i d N o d e V i e w S t a t e " > < C o l u m n > 1 7 < / C o l u m n > < L a y e d O u t > t r u e < / L a y e d O u t > < / a : V a l u e > < / 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 C o l u m n s \ D a t e K e y < / K e y > < / D i a g r a m O b j e c t K e y > < D i a g r a m O b j e c t K e y > < K e y > C o l u m n s \ F u l l D a t e A l t e r n a t e K e y < / K e y > < / D i a g r a m O b j e c t K e y > < D i a g r a m O b j e c t K e y > < K e y > C o l u m n s \ D a y N u m b e r O f W e e k < / K e y > < / D i a g r a m O b j e c t K e y > < D i a g r a m O b j e c t K e y > < K e y > C o l u m n s \ E n g l i s h D a y N a m e O f W e e k < / K e y > < / D i a g r a m O b j e c t K e y > < D i a g r a m O b j e c t K e y > < K e y > C o l u m n s \ S p a n i s h D a y N a m e O f W e e k < / K e y > < / D i a g r a m O b j e c t K e y > < D i a g r a m O b j e c t K e y > < K e y > C o l u m n s \ F r e n c h D a y N a m e O f W e e k < / K e y > < / D i a g r a m O b j e c t K e y > < D i a g r a m O b j e c t K e y > < K e y > C o l u m n s \ D a y N u m b e r O f M o n t h < / K e y > < / D i a g r a m O b j e c t K e y > < D i a g r a m O b j e c t K e y > < K e y > C o l u m n s \ D a y N u m b e r O f Y e a r < / K e y > < / D i a g r a m O b j e c t K e y > < D i a g r a m O b j e c t K e y > < K e y > C o l u m n s \ W e e k N u m b e r O f Y e a r < / K e y > < / D i a g r a m O b j e c t K e y > < D i a g r a m O b j e c t K e y > < K e y > C o l u m n s \ E n g l i s h M o n t h N a m e < / K e y > < / D i a g r a m O b j e c t K e y > < D i a g r a m O b j e c t K e y > < K e y > C o l u m n s \ S p a n i s h M o n t h N a m e < / K e y > < / D i a g r a m O b j e c t K e y > < D i a g r a m O b j e c t K e y > < K e y > C o l u m n s \ F r e n c h M o n t h N a m e < / K e y > < / D i a g r a m O b j e c t K e y > < D i a g r a m O b j e c t K e y > < K e y > C o l u m n s \ M o n t h N u m b e r O f Y e a r < / K e y > < / D i a g r a m O b j e c t K e y > < D i a g r a m O b j e c t K e y > < K e y > C o l u m n s \ C a l e n d a r Q u a r t e r < / K e y > < / D i a g r a m O b j e c t K e y > < D i a g r a m O b j e c t K e y > < K e y > C o l u m n s \ C a l e n d a r Y e a r < / K e y > < / D i a g r a m O b j e c t K e y > < D i a g r a m O b j e c t K e y > < K e y > C o l u m n s \ C a l e n d a r S e m e s t e r < / K e y > < / D i a g r a m O b j e c t K e y > < D i a g r a m O b j e c t K e y > < K e y > C o l u m n s \ F i s c a l Q u a r t e r < / K e y > < / D i a g r a m O b j e c t K e y > < D i a g r a m O b j e c t K e y > < K e y > C o l u m n s \ F i s c a l Y e a r < / K e y > < / D i a g r a m O b j e c t K e y > < D i a g r a m O b j e c t K e y > < K e y > C o l u m n s \ F i s c a l S e m e s t e r < / K e y > < / D i a g r a m O b j e c t K e y > < D i a g r a m O b j e c t K e y > < K e y > C o l u m n s \ D a t e   F i e l d < / K e y > < / D i a g r a m O b j e c t K e y > < D i a g r a m O b j e c t K e y > < K e y > C o l u m n s \ Y e a r < / K e y > < / D i a g r a m O b j e c t K e y > < D i a g r a m O b j e c t K e y > < K e y > C o l u m n s \ M o n t h   N u m b e r < / K e y > < / D i a g r a m O b j e c t K e y > < D i a g r a m O b j e c t K e y > < K e y > C o l u m n s \ M o n t h   F u l l   N a m e < / K e y > < / D i a g r a m O b j e c t K e y > < D i a g r a m O b j e c t K e y > < K e y > C o l u m n s \ Q u a r t e r < / K e y > < / D i a g r a m O b j e c t K e y > < D i a g r a m O b j e c t K e y > < K e y > C o l u m n s \ Y e a r - M o n t h < / K e y > < / D i a g r a m O b j e c t K e y > < D i a g r a m O b j e c t K e y > < K e y > C o l u m n s \ W e e k d a y   N u m b e r < / K e y > < / D i a g r a m O b j e c t K e y > < D i a g r a m O b j e c t K e y > < K e y > C o l u m n s \ W e e k d a y   F u l l   N a m e < / K e y > < / D i a g r a m O b j e c t K e y > < D i a g r a m O b j e c t K e y > < K e y > C o l u m n s \ F i n a n c i a l   M o n t h < / K e y > < / D i a g r a m O b j e c t K e y > < D i a g r a m O b j e c t K e y > < K e y > C o l u m n s \ F i n a n c i a l   Q u a r t e r < / K e y > < / D i a g r a m O b j e c t K e y > < D i a g r a m O b j e c t K e y > < K e y > C o l u m n s \ D a t e   F i e l d   ( Y e a r ) < / K e y > < / D i a g r a m O b j e c t K e y > < D i a g r a m O b j e c t K e y > < K e y > C o l u m n s \ D a t e   F i e l d   ( Q u a r t e r ) < / K e y > < / D i a g r a m O b j e c t K e y > < D i a g r a m O b j e c t K e y > < K e y > C o l u m n s \ D a t e   F i e l d   ( M o n t h   I n d e x ) < / K e y > < / D i a g r a m O b j e c t K e y > < D i a g r a m O b j e c t K e y > < K e y > C o l u m n s \ D a t e   F i e l d   ( M o n t h ) < / K e y > < / D i a g r a m O b j e c t K e y > < D i a g r a m O b j e c t K e y > < K e y > L i n k s \ & l t ; C o l u m n s \ S u m   o f   Y e a r & g t ; - & l t ; M e a s u r e s \ Y e a r & g t ; < / K e y > < / D i a g r a m O b j e c t K e y > < D i a g r a m O b j e c t K e y > < K e y > L i n k s \ & l t ; C o l u m n s \ S u m   o f   Y e a r & g t ; - & l t ; M e a s u r e s \ Y e a r & g t ; \ C O L U M N < / K e y > < / D i a g r a m O b j e c t K e y > < D i a g r a m O b j e c t K e y > < K e y > L i n k s \ & l t ; C o l u m n s \ S u m 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 2 0 < / 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 C o l u m n s \ D a t e K e y < / K e y > < / a : K e y > < a : V a l u e   i : t y p e = " M e a s u r e G r i d N o d e V i e w S t a t e " > < L a y e d O u t > t r u e < / L a y e d O u t > < / a : V a l u e > < / a : K e y V a l u e O f D i a g r a m O b j e c t K e y a n y T y p e z b w N T n L X > < a : K e y V a l u e O f D i a g r a m O b j e c t K e y a n y T y p e z b w N T n L X > < a : K e y > < K e y > C o l u m n s \ F u l l D a t e A l t e r n a t e K e y < / K e y > < / a : K e y > < a : V a l u e   i : t y p e = " M e a s u r e G r i d N o d e V i e w S t a t e " > < C o l u m n > 1 < / C o l u m n > < L a y e d O u t > t r u e < / L a y e d O u t > < / a : V a l u e > < / a : K e y V a l u e O f D i a g r a m O b j e c t K e y a n y T y p e z b w N T n L X > < a : K e y V a l u e O f D i a g r a m O b j e c t K e y a n y T y p e z b w N T n L X > < a : K e y > < K e y > C o l u m n s \ D a y N u m b e r O f W e e k < / K e y > < / a : K e y > < a : V a l u e   i : t y p e = " M e a s u r e G r i d N o d e V i e w S t a t e " > < C o l u m n > 2 < / C o l u m n > < L a y e d O u t > t r u e < / L a y e d O u t > < / a : V a l u e > < / a : K e y V a l u e O f D i a g r a m O b j e c t K e y a n y T y p e z b w N T n L X > < a : K e y V a l u e O f D i a g r a m O b j e c t K e y a n y T y p e z b w N T n L X > < a : K e y > < K e y > C o l u m n s \ E n g l i s h D a y N a m e O f W e e k < / K e y > < / a : K e y > < a : V a l u e   i : t y p e = " M e a s u r e G r i d N o d e V i e w S t a t e " > < C o l u m n > 3 < / C o l u m n > < L a y e d O u t > t r u e < / L a y e d O u t > < / a : V a l u e > < / a : K e y V a l u e O f D i a g r a m O b j e c t K e y a n y T y p e z b w N T n L X > < a : K e y V a l u e O f D i a g r a m O b j e c t K e y a n y T y p e z b w N T n L X > < a : K e y > < K e y > C o l u m n s \ S p a n i s h D a y N a m e O f W e e k < / K e y > < / a : K e y > < a : V a l u e   i : t y p e = " M e a s u r e G r i d N o d e V i e w S t a t e " > < C o l u m n > 4 < / C o l u m n > < L a y e d O u t > t r u e < / L a y e d O u t > < / a : V a l u e > < / a : K e y V a l u e O f D i a g r a m O b j e c t K e y a n y T y p e z b w N T n L X > < a : K e y V a l u e O f D i a g r a m O b j e c t K e y a n y T y p e z b w N T n L X > < a : K e y > < K e y > C o l u m n s \ F r e n c h D a y N a m e O f W e e k < / K e y > < / a : K e y > < a : V a l u e   i : t y p e = " M e a s u r e G r i d N o d e V i e w S t a t e " > < C o l u m n > 5 < / C o l u m n > < L a y e d O u t > t r u e < / L a y e d O u t > < / a : V a l u e > < / a : K e y V a l u e O f D i a g r a m O b j e c t K e y a n y T y p e z b w N T n L X > < a : K e y V a l u e O f D i a g r a m O b j e c t K e y a n y T y p e z b w N T n L X > < a : K e y > < K e y > C o l u m n s \ D a y N u m b e r O f M o n t h < / K e y > < / a : K e y > < a : V a l u e   i : t y p e = " M e a s u r e G r i d N o d e V i e w S t a t e " > < C o l u m n > 6 < / C o l u m n > < L a y e d O u t > t r u e < / L a y e d O u t > < / a : V a l u e > < / a : K e y V a l u e O f D i a g r a m O b j e c t K e y a n y T y p e z b w N T n L X > < a : K e y V a l u e O f D i a g r a m O b j e c t K e y a n y T y p e z b w N T n L X > < a : K e y > < K e y > C o l u m n s \ D a y N u m b e r O f Y e a r < / K e y > < / a : K e y > < a : V a l u e   i : t y p e = " M e a s u r e G r i d N o d e V i e w S t a t e " > < C o l u m n > 7 < / C o l u m n > < L a y e d O u t > t r u e < / L a y e d O u t > < / a : V a l u e > < / a : K e y V a l u e O f D i a g r a m O b j e c t K e y a n y T y p e z b w N T n L X > < a : K e y V a l u e O f D i a g r a m O b j e c t K e y a n y T y p e z b w N T n L X > < a : K e y > < K e y > C o l u m n s \ W e e k N u m b e r O f Y e a r < / K e y > < / a : K e y > < a : V a l u e   i : t y p e = " M e a s u r e G r i d N o d e V i e w S t a t e " > < C o l u m n > 8 < / C o l u m n > < L a y e d O u t > t r u e < / L a y e d O u t > < / a : V a l u e > < / a : K e y V a l u e O f D i a g r a m O b j e c t K e y a n y T y p e z b w N T n L X > < a : K e y V a l u e O f D i a g r a m O b j e c t K e y a n y T y p e z b w N T n L X > < a : K e y > < K e y > C o l u m n s \ E n g l i s h M o n t h N a m e < / K e y > < / a : K e y > < a : V a l u e   i : t y p e = " M e a s u r e G r i d N o d e V i e w S t a t e " > < C o l u m n > 9 < / C o l u m n > < L a y e d O u t > t r u e < / L a y e d O u t > < / a : V a l u e > < / a : K e y V a l u e O f D i a g r a m O b j e c t K e y a n y T y p e z b w N T n L X > < a : K e y V a l u e O f D i a g r a m O b j e c t K e y a n y T y p e z b w N T n L X > < a : K e y > < K e y > C o l u m n s \ S p a n i s h M o n t h N a m e < / K e y > < / a : K e y > < a : V a l u e   i : t y p e = " M e a s u r e G r i d N o d e V i e w S t a t e " > < C o l u m n > 1 0 < / C o l u m n > < L a y e d O u t > t r u e < / L a y e d O u t > < / a : V a l u e > < / a : K e y V a l u e O f D i a g r a m O b j e c t K e y a n y T y p e z b w N T n L X > < a : K e y V a l u e O f D i a g r a m O b j e c t K e y a n y T y p e z b w N T n L X > < a : K e y > < K e y > C o l u m n s \ F r e n c h M o n t h N a m e < / K e y > < / a : K e y > < a : V a l u e   i : t y p e = " M e a s u r e G r i d N o d e V i e w S t a t e " > < C o l u m n > 1 1 < / C o l u m n > < L a y e d O u t > t r u e < / L a y e d O u t > < / a : V a l u e > < / a : K e y V a l u e O f D i a g r a m O b j e c t K e y a n y T y p e z b w N T n L X > < a : K e y V a l u e O f D i a g r a m O b j e c t K e y a n y T y p e z b w N T n L X > < a : K e y > < K e y > C o l u m n s \ M o n t h N u m b e r O f Y e a r < / K e y > < / a : K e y > < a : V a l u e   i : t y p e = " M e a s u r e G r i d N o d e V i e w S t a t e " > < C o l u m n > 1 2 < / C o l u m n > < L a y e d O u t > t r u e < / L a y e d O u t > < / a : V a l u e > < / a : K e y V a l u e O f D i a g r a m O b j e c t K e y a n y T y p e z b w N T n L X > < a : K e y V a l u e O f D i a g r a m O b j e c t K e y a n y T y p e z b w N T n L X > < a : K e y > < K e y > C o l u m n s \ C a l e n d a r Q u a r t e r < / K e y > < / a : K e y > < a : V a l u e   i : t y p e = " M e a s u r e G r i d N o d e V i e w S t a t e " > < C o l u m n > 1 3 < / C o l u m n > < L a y e d O u t > t r u e < / L a y e d O u t > < / a : V a l u e > < / a : K e y V a l u e O f D i a g r a m O b j e c t K e y a n y T y p e z b w N T n L X > < a : K e y V a l u e O f D i a g r a m O b j e c t K e y a n y T y p e z b w N T n L X > < a : K e y > < K e y > C o l u m n s \ C a l e n d a r Y e a r < / K e y > < / a : K e y > < a : V a l u e   i : t y p e = " M e a s u r e G r i d N o d e V i e w S t a t e " > < C o l u m n > 1 4 < / C o l u m n > < L a y e d O u t > t r u e < / L a y e d O u t > < / a : V a l u e > < / a : K e y V a l u e O f D i a g r a m O b j e c t K e y a n y T y p e z b w N T n L X > < a : K e y V a l u e O f D i a g r a m O b j e c t K e y a n y T y p e z b w N T n L X > < a : K e y > < K e y > C o l u m n s \ C a l e n d a r S e m e s t e r < / K e y > < / a : K e y > < a : V a l u e   i : t y p e = " M e a s u r e G r i d N o d e V i e w S t a t e " > < C o l u m n > 1 5 < / C o l u m n > < L a y e d O u t > t r u e < / L a y e d O u t > < / a : V a l u e > < / a : K e y V a l u e O f D i a g r a m O b j e c t K e y a n y T y p e z b w N T n L X > < a : K e y V a l u e O f D i a g r a m O b j e c t K e y a n y T y p e z b w N T n L X > < a : K e y > < K e y > C o l u m n s \ F i s c a l Q u a r t e r < / K e y > < / a : K e y > < a : V a l u e   i : t y p e = " M e a s u r e G r i d N o d e V i e w S t a t e " > < C o l u m n > 1 6 < / C o l u m n > < L a y e d O u t > t r u e < / L a y e d O u t > < / a : V a l u e > < / a : K e y V a l u e O f D i a g r a m O b j e c t K e y a n y T y p e z b w N T n L X > < a : K e y V a l u e O f D i a g r a m O b j e c t K e y a n y T y p e z b w N T n L X > < a : K e y > < K e y > C o l u m n s \ F i s c a l Y e a r < / K e y > < / a : K e y > < a : V a l u e   i : t y p e = " M e a s u r e G r i d N o d e V i e w S t a t e " > < C o l u m n > 1 7 < / C o l u m n > < L a y e d O u t > t r u e < / L a y e d O u t > < / a : V a l u e > < / a : K e y V a l u e O f D i a g r a m O b j e c t K e y a n y T y p e z b w N T n L X > < a : K e y V a l u e O f D i a g r a m O b j e c t K e y a n y T y p e z b w N T n L X > < a : K e y > < K e y > C o l u m n s \ F i s c a l S e m e s t e r < / K e y > < / a : K e y > < a : V a l u e   i : t y p e = " M e a s u r e G r i d N o d e V i e w S t a t e " > < C o l u m n > 1 8 < / C o l u m n > < L a y e d O u t > t r u e < / L a y e d O u t > < / a : V a l u e > < / a : K e y V a l u e O f D i a g r a m O b j e c t K e y a n y T y p e z b w N T n L X > < a : K e y V a l u e O f D i a g r a m O b j e c t K e y a n y T y p e z b w N T n L X > < a : K e y > < K e y > C o l u m n s \ D a t e   F i e l d < / K e y > < / a : K e y > < a : V a l u e   i : t y p e = " M e a s u r e G r i d N o d e V i e w S t a t e " > < C o l u m n > 1 9 < / C o l u m n > < L a y e d O u t > t r u e < / L a y e d O u t > < / a : V a l u e > < / a : K e y V a l u e O f D i a g r a m O b j e c t K e y a n y T y p e z b w N T n L X > < a : K e y V a l u e O f D i a g r a m O b j e c t K e y a n y T y p e z b w N T n L X > < a : K e y > < K e y > C o l u m n s \ Y e a r < / K e y > < / a : K e y > < a : V a l u e   i : t y p e = " M e a s u r e G r i d N o d e V i e w S t a t e " > < C o l u m n > 2 0 < / C o l u m n > < L a y e d O u t > t r u e < / L a y e d O u t > < / a : V a l u e > < / a : K e y V a l u e O f D i a g r a m O b j e c t K e y a n y T y p e z b w N T n L X > < a : K e y V a l u e O f D i a g r a m O b j e c t K e y a n y T y p e z b w N T n L X > < a : K e y > < K e y > C o l u m n s \ M o n t h   N u m b e r < / K e y > < / a : K e y > < a : V a l u e   i : t y p e = " M e a s u r e G r i d N o d e V i e w S t a t e " > < C o l u m n > 2 1 < / C o l u m n > < L a y e d O u t > t r u e < / L a y e d O u t > < / a : V a l u e > < / a : K e y V a l u e O f D i a g r a m O b j e c t K e y a n y T y p e z b w N T n L X > < a : K e y V a l u e O f D i a g r a m O b j e c t K e y a n y T y p e z b w N T n L X > < a : K e y > < K e y > C o l u m n s \ M o n t h   F u l l   N a m e < / K e y > < / a : K e y > < a : V a l u e   i : t y p e = " M e a s u r e G r i d N o d e V i e w S t a t e " > < C o l u m n > 2 2 < / C o l u m n > < L a y e d O u t > t r u e < / L a y e d O u t > < / a : V a l u e > < / a : K e y V a l u e O f D i a g r a m O b j e c t K e y a n y T y p e z b w N T n L X > < a : K e y V a l u e O f D i a g r a m O b j e c t K e y a n y T y p e z b w N T n L X > < a : K e y > < K e y > C o l u m n s \ Q u a r t e r < / K e y > < / a : K e y > < a : V a l u e   i : t y p e = " M e a s u r e G r i d N o d e V i e w S t a t e " > < C o l u m n > 2 3 < / C o l u m n > < L a y e d O u t > t r u e < / L a y e d O u t > < / a : V a l u e > < / a : K e y V a l u e O f D i a g r a m O b j e c t K e y a n y T y p e z b w N T n L X > < a : K e y V a l u e O f D i a g r a m O b j e c t K e y a n y T y p e z b w N T n L X > < a : K e y > < K e y > C o l u m n s \ Y e a r - M o n t h < / K e y > < / a : K e y > < a : V a l u e   i : t y p e = " M e a s u r e G r i d N o d e V i e w S t a t e " > < C o l u m n > 2 4 < / C o l u m n > < L a y e d O u t > t r u e < / L a y e d O u t > < / a : V a l u e > < / a : K e y V a l u e O f D i a g r a m O b j e c t K e y a n y T y p e z b w N T n L X > < a : K e y V a l u e O f D i a g r a m O b j e c t K e y a n y T y p e z b w N T n L X > < a : K e y > < K e y > C o l u m n s \ W e e k d a y   N u m b e r < / K e y > < / a : K e y > < a : V a l u e   i : t y p e = " M e a s u r e G r i d N o d e V i e w S t a t e " > < C o l u m n > 2 5 < / C o l u m n > < L a y e d O u t > t r u e < / L a y e d O u t > < / a : V a l u e > < / a : K e y V a l u e O f D i a g r a m O b j e c t K e y a n y T y p e z b w N T n L X > < a : K e y V a l u e O f D i a g r a m O b j e c t K e y a n y T y p e z b w N T n L X > < a : K e y > < K e y > C o l u m n s \ W e e k d a y   F u l l   N a m e < / K e y > < / a : K e y > < a : V a l u e   i : t y p e = " M e a s u r e G r i d N o d e V i e w S t a t e " > < C o l u m n > 2 6 < / C o l u m n > < L a y e d O u t > t r u e < / L a y e d O u t > < / a : V a l u e > < / a : K e y V a l u e O f D i a g r a m O b j e c t K e y a n y T y p e z b w N T n L X > < a : K e y V a l u e O f D i a g r a m O b j e c t K e y a n y T y p e z b w N T n L X > < a : K e y > < K e y > C o l u m n s \ F i n a n c i a l   M o n t h < / K e y > < / a : K e y > < a : V a l u e   i : t y p e = " M e a s u r e G r i d N o d e V i e w S t a t e " > < C o l u m n > 2 7 < / C o l u m n > < L a y e d O u t > t r u e < / L a y e d O u t > < / a : V a l u e > < / a : K e y V a l u e O f D i a g r a m O b j e c t K e y a n y T y p e z b w N T n L X > < a : K e y V a l u e O f D i a g r a m O b j e c t K e y a n y T y p e z b w N T n L X > < a : K e y > < K e y > C o l u m n s \ F i n a n c i a l   Q u a r t e r < / K e y > < / a : K e y > < a : V a l u e   i : t y p e = " M e a s u r e G r i d N o d e V i e w S t a t e " > < C o l u m n > 2 8 < / C o l u m n > < L a y e d O u t > t r u e < / L a y e d O u t > < / a : V a l u e > < / a : K e y V a l u e O f D i a g r a m O b j e c t K e y a n y T y p e z b w N T n L X > < a : K e y V a l u e O f D i a g r a m O b j e c t K e y a n y T y p e z b w N T n L X > < a : K e y > < K e y > C o l u m n s \ D a t e   F i e l d   ( Y e a r ) < / K e y > < / a : K e y > < a : V a l u e   i : t y p e = " M e a s u r e G r i d N o d e V i e w S t a t e " > < C o l u m n > 2 9 < / C o l u m n > < L a y e d O u t > t r u e < / L a y e d O u t > < / a : V a l u e > < / a : K e y V a l u e O f D i a g r a m O b j e c t K e y a n y T y p e z b w N T n L X > < a : K e y V a l u e O f D i a g r a m O b j e c t K e y a n y T y p e z b w N T n L X > < a : K e y > < K e y > C o l u m n s \ D a t e   F i e l d   ( Q u a r t e r ) < / K e y > < / a : K e y > < a : V a l u e   i : t y p e = " M e a s u r e G r i d N o d e V i e w S t a t e " > < C o l u m n > 3 0 < / C o l u m n > < L a y e d O u t > t r u e < / L a y e d O u t > < / a : V a l u e > < / a : K e y V a l u e O f D i a g r a m O b j e c t K e y a n y T y p e z b w N T n L X > < a : K e y V a l u e O f D i a g r a m O b j e c t K e y a n y T y p e z b w N T n L X > < a : K e y > < K e y > C o l u m n s \ D a t e   F i e l d   ( M o n t h   I n d e x ) < / K e y > < / a : K e y > < a : V a l u e   i : t y p e = " M e a s u r e G r i d N o d e V i e w S t a t e " > < C o l u m n > 3 1 < / C o l u m n > < L a y e d O u t > t r u e < / L a y e d O u t > < / a : V a l u e > < / a : K e y V a l u e O f D i a g r a m O b j e c t K e y a n y T y p e z b w N T n L X > < a : K e y V a l u e O f D i a g r a m O b j e c t K e y a n y T y p e z b w N T n L X > < a : K e y > < K e y > C o l u m n s \ D a t e   F i e l d   ( M o n t h ) < / K e y > < / a : K e y > < a : V a l u e   i : t y p e = " M e a s u r e G r i d N o d e V i e w S t a t e " > < C o l u m n > 3 2 < / 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 T a g s \ T a b l e s \ & l t ; T a b l e s \ D i m c u s t o m e r & g t ; < / K e y > < / D i a g r a m O b j e c t K e y > < D i a g r a m O b j e c t K e y > < K e y > D y n a m i c   T a g s \ T a b l e s \ & l t ; T a b l e s \ D i m P r o d u c t & g t ; < / K e y > < / D i a g r a m O b j e c t K e y > < D i a g r a m O b j e c t K e y > < K e y > D y n a m i c   T a g s \ T a b l e s \ & l t ; T a b l e s \ D i m P r o d C a t e g o r y & g t ; < / K e y > < / D i a g r a m O b j e c t K e y > < D i a g r a m O b j e c t K e y > < K e y > D y n a m i c   T a g s \ T a b l e s \ & l t ; T a b l e s \ D i m P r o d S u b C a t e g o r y & g t ; < / K e y > < / D i a g r a m O b j e c t K e y > < D i a g r a m O b j e c t K e y > < K e y > D y n a m i c   T a g s \ T a b l e s \ & l t ; T a b l e s \ D i m S a l e s T e r r i t o r y & g t ; < / K e y > < / D i a g r a m O b j e c t K e y > < D i a g r a m O b j e c t K e y > < K e y > D y n a m i c   T a g s \ T a b l e s \ & l t ; T a b l e s \ S a l e s & g t ; < / K e y > < / D i a g r a m O b j e c t K e y > < D i a g r a m O b j e c t K e y > < K e y > D y n a m i c   T a g s \ T a b l e s \ & l t ; T a b l e s \ D i m D a t e & g t ; < / 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 T a b l e s \ D i m c u s t o m e r \ C o l u m n s \ F i r s t N a m e < / K e y > < / D i a g r a m O b j e c t K e y > < D i a g r a m O b j e c t K e y > < K e y > T a b l e s \ D i m c u s t o m e r \ C o l u m n s \ M i d d l e N a m e < / K e y > < / D i a g r a m O b j e c t K e y > < D i a g r a m O b j e c t K e y > < K e y > T a b l e s \ D i m c u s t o m e r \ C o l u m n s \ L a s t N a m e < / K e y > < / D i a g r a m O b j e c t K e y > < D i a g r a m O b j e c t K e y > < K e y > T a b l e s \ D i m c u s t o m e r \ C o l u m n s \ B i r t h D a t e < / K e y > < / D i a g r a m O b j e c t K e y > < D i a g r a m O b j e c t K e y > < K e y > T a b l e s \ D i m c u s t o m e r \ C o l u m n s \ M a r r i e d a r i t a l S i n g l e t a t u S i n g l e < / K e y > < / D i a g r a m O b j e c t K e y > < D i a g r a m O b j e c t K e y > < K e y > T a b l e s \ D i m c u s t o m e r \ C o l u m n s \ G e n d e r < / K e y > < / D i a g r a m O b j e c t K e y > < D i a g r a m O b j e c t K e y > < K e y > T a b l e s \ D i m c u s t o m e r \ C o l u m n s \ E m a i l A d d r e s s < / K e y > < / D i a g r a m O b j e c t K e y > < D i a g r a m O b j e c t K e y > < K e y > T a b l e s \ D i m c u s t o m e r \ C o l u m n s \ Y e a r l y I n c o m e < / K e y > < / D i a g r a m O b j e c t K e y > < D i a g r a m O b j e c t K e y > < K e y > T a b l e s \ D i m c u s t o m e r \ C o l u m n s \ E n g l i s h E d u c a t i o n < / K e y > < / D i a g r a m O b j e c t K e y > < D i a g r a m O b j e c t K e y > < K e y > T a b l e s \ D i m c u s t o m e r \ C o l u m n s \ S p a n i s h E d u c a t i o n < / K e y > < / D i a g r a m O b j e c t K e y > < D i a g r a m O b j e c t K e y > < K e y > T a b l e s \ D i m c u s t o m e r \ C o l u m n s \ F r e n c h E d u c a t i o n < / K e y > < / D i a g r a m O b j e c t K e y > < D i a g r a m O b j e c t K e y > < K e y > T a b l e s \ D i m c u s t o m e r \ C o l u m n s \ A d d r e s s L i n e 1 < / K e y > < / D i a g r a m O b j e c t K e y > < D i a g r a m O b j e c t K e y > < K e y > T a b l e s \ D i m c u s t o m e r \ C o l u m n s \ A d d r e s s L i n e 2 < / K e y > < / D i a g r a m O b j e c t K e y > < D i a g r a m O b j e c t K e y > < K e y > T a b l e s \ D i m c u s t o m e r \ C o l u m n s \ D a t e F i r s t P u r c h a s e < / K e y > < / D i a g r a m O b j e c t K e y > < D i a g r a m O b j e c t K e y > < K e y > T a b l e s \ D i m c u s t o m e r \ C o l u m n s \ C u s t o m e r F u l l N a m e < / K e y > < / D i a g r a m O b j e c t K e y > < D i a g r a m O b j e c t K e y > < K e y > T a b l e s \ D i m P r o d u c t < / K e y > < / D i a g r a m O b j e c t K e y > < D i a g r a m O b j e c t K e y > < K e y > T a b l e s \ D i m P r o d u c t \ C o l u m n s \ P r o d u c t K e y < / K e y > < / D i a g r a m O b j e c t K e y > < D i a g r a m O b j e c t K e y > < K e y > T a b l e s \ D i m P r o d u c t \ C o l u m n s \ U n i t   p r i c e < / K e y > < / D i a g r a m O b j e c t K e y > < D i a g r a m O b j e c t K e y > < K e y > T a b l e s \ D i m P r o d u c t \ C o l u m n s \ P r o d u c t A l t e r n a t e K e y < / K e y > < / D i a g r a m O b j e c t K e y > < D i a g r a m O b j e c t K e y > < K e y > T a b l e s \ D i m P r o d u c t \ C o l u m n s \ P r o d u c t S u b c a t e g o r y K e y < / K e y > < / D i a g r a m O b j e c t K e y > < D i a g r a m O b j e c t K e y > < K e y > T a b l e s \ D i m P r o d u c t \ C o l u m n s \ E n g l i s h P r o d u c t N a m e < / K e y > < / D i a g r a m O b j e c t K e y > < D i a g r a m O b j e c t K e y > < K e y > T a b l e s \ D i m P r o d u c t \ C o l u m n s \ S p a n i s h P r o d u c t N a m e < / K e y > < / D i a g r a m O b j e c t K e y > < D i a g r a m O b j e c t K e y > < K e y > T a b l e s \ D i m P r o d u c t \ C o l u m n s \ F r e n c h P r o d u c t N a m e < / K e y > < / D i a g r a m O b j e c t K e y > < D i a g r a m O b j e c t K e y > < K e y > T a b l e s \ D i m P r o d u c t \ C o l u m n s \ S t a n d a r d C o s t < / K e y > < / D i a g r a m O b j e c t K e y > < D i a g r a m O b j e c t K e y > < K e y > T a b l e s \ D i m P r o d u c t \ C o l u m n s \ S a f e t y S t o c k L e v e l < / K e y > < / D i a g r a m O b j e c t K e y > < D i a g r a m O b j e c t K e y > < K e y > T a b l e s \ D i m P r o d u c t \ C o l u m n s \ R e o r d e r P o i n t < / K e y > < / D i a g r a m O b j e c t K e y > < D i a g r a m O b j e c t K e y > < K e y > T a b l e s \ D i m P r o d u c t \ C o l u m n s \ L i s t P r i c e < / K e y > < / D i a g r a m O b j e c t K e y > < D i a g r a m O b j e c t K e y > < K e y > T a b l e s \ D i m P r o d u c t \ C o l u m n s \ D a y s T o M a n u f a c t u r e < / K e y > < / D i a g r a m O b j e c t K e y > < D i a g r a m O b j e c t K e y > < K e y > T a b l e s \ D i m P r o d u c t \ C o l u m n s \ M o d e l N a m e < / K e y > < / D i a g r a m O b j e c t K e y > < D i a g r a m O b j e c t K e y > < K e y > T a b l e s \ D i m P r o d u c t \ C o l u m n s \ S t a r t D a t e < / K e y > < / D i a g r a m O b j e c t K e y > < D i a g r a m O b j e c t K e y > < K e y > T a b l e s \ D i m P r o d u c t \ C o l u m n s \ E n d D a t e < / K e y > < / D i a g r a m O b j e c t K e y > < D i a g r a m O b j e c t K e y > < K e y > T a b l e s \ D i m P r o d u c t \ M e a s u r e s \ C o u n t   o f   P r o d u c t < / K e y > < / D i a g r a m O b j e c t K e y > < D i a g r a m O b j e c t K e y > < K e y > T a b l e s \ D i m P r o d u c t \ M e a s u r e s \ A v e r a g e   S a l e s   b y   p e r   p r o d u c t < / K e y > < / D i a g r a m O b j e c t K e y > < D i a g r a m O b j e c t K e y > < K e y > T a b l e s \ D i m P r o d u c t \ M e a s u r e s \ S u m   o f   P r o d u c t K e y < / K e y > < / D i a g r a m O b j e c t K e y > < D i a g r a m O b j e c t K e y > < K e y > T a b l e s \ D i m P r o d u c t \ S u m   o f   P r o d u c t K e y \ A d d i t i o n a l   I n f o \ I m p l i c i t   M e a s u r e < / K e y > < / D i a g r a m O b j e c t K e y > < D i a g r a m O b j e c t K e y > < K e y > T a b l e s \ D i m P r o d u c t \ M e a s u r e s \ C o u n t   o f   P r o d u c t K e y < / K e y > < / D i a g r a m O b j e c t K e y > < D i a g r a m O b j e c t K e y > < K e y > T a b l e s \ D i m P r o d u c t \ C o u n t   o f   P r o d u c t K e y \ A d d i t i o n a l   I n f o \ I m p l i c i t   M e a s u r e < / K e y > < / D i a g r a m O b j e c t K e y > < D i a g r a m O b j e c t K e y > < K e y > T a b l e s \ D i m P r o d C a t e g o r y < / K e y > < / D i a g r a m O b j e c t K e y > < D i a g r a m O b j e c t K e y > < K e y > T a b l e s \ D i m P r o d C a t e g o r y \ C o l u m n s \ P r o d u c t C a t e g o r y K e y < / K e y > < / D i a g r a m O b j e c t K e y > < D i a g r a m O b j e c t K e y > < K e y > T a b l e s \ D i m P r o d C a t e g o r y \ C o l u m n s \ P r o d u c t C a t e g o r y A l t e r n a t e K e y < / K e y > < / D i a g r a m O b j e c t K e y > < D i a g r a m O b j e c t K e y > < K e y > T a b l e s \ D i m P r o d C a t e g o r y \ C o l u m n s \ E n g l i s h P r o d u c t C a t e g o r y N a m e < / K e y > < / D i a g r a m O b j e c t K e y > < D i a g r a m O b j e c t K e y > < K e y > T a b l e s \ D i m P r o d C a t e g o r y \ C o l u m n s \ S p a n i s h P r o d u c t C a t e g o r y N a m e < / K e y > < / D i a g r a m O b j e c t K e y > < D i a g r a m O b j e c t K e y > < K e y > T a b l e s \ D i m P r o d C a t e g o r y \ C o l u m n s \ F r e n c h P r o d u c t C a t e g o r y N a m e < / K e y > < / D i a g r a m O b j e c t K e y > < D i a g r a m O b j e c t K e y > < K e y > T a b l e s \ D i m P r o d S u b C a t e g o r y < / K e y > < / D i a g r a m O b j e c t K e y > < D i a g r a m O b j e c t K e y > < K e y > T a b l e s \ D i m P r o d S u b C a t e g o r y \ C o l u m n s \ P r o d u c t S u b c a t e g o r y K e y < / K e y > < / D i a g r a m O b j e c t K e y > < D i a g r a m O b j e c t K e y > < K e y > T a b l e s \ D i m P r o d S u b C a t e g o r y \ C o l u m n s \ P r o d u c t S u b c a t e g o r y A l t e r n a t e K e y < / K e y > < / D i a g r a m O b j e c t K e y > < D i a g r a m O b j e c t K e y > < K e y > T a b l e s \ D i m P r o d S u b C a t e g o r y \ C o l u m n s \ E n g l i s h P r o d u c t S u b c a t e g o r y N a m e < / K e y > < / D i a g r a m O b j e c t K e y > < D i a g r a m O b j e c t K e y > < K e y > T a b l e s \ D i m P r o d S u b C a t e g o r y \ C o l u m n s \ S p a n i s h P r o d u c t S u b c a t e g o r y N a m e < / K e y > < / D i a g r a m O b j e c t K e y > < D i a g r a m O b j e c t K e y > < K e y > T a b l e s \ D i m P r o d S u b C a t e g o r y \ C o l u m n s \ F r e n c h P r o d u c t S u b c a t e g o r y N a m e < / K e y > < / D i a g r a m O b j e c t K e y > < D i a g r a m O b j e c t K e y > < K e y > T a b l e s \ D i m P r o d S u b C a t e g o r y \ C o l u m n s \ P r o d u c t C a t e g o r y K e y < / K e y > < / D i a g r a m O b j e c t K e y > < D i a g r a m O b j e c t K e y > < K e y > T a b l e s \ D i m P r o d S u b C a t e g o r y \ M e a s u r e s \ S u m   o f   P r o d u c t C a t e g o r y K e y < / K e y > < / D i a g r a m O b j e c t K e y > < D i a g r a m O b j e c t K e y > < K e y > T a b l e s \ D i m P r o d S u b C a t e g o r y \ S u m   o f   P r o d u c t C a t e g o r y K e y \ A d d i t i o n a l   I n f o \ I m p l i c i t   M e a s u r e < / K e y > < / D i a g r a m O b j e c t K e y > < D i a g r a m O b j e c t K e y > < K e y > T a b l e s \ D i m P r o d S u b C a t e g o r y \ M e a s u r e s \ S u m   o f   P r o d u c t S u b c a t e g o r y A l t e r n a t e K e y < / K e y > < / D i a g r a m O b j e c t K e y > < D i a g r a m O b j e c t K e y > < K e y > T a b l e s \ D i m P r o d S u b C a t e g o r y \ S u m   o f   P r o d u c t S u b c a t e g o r y A l t e r n a t e K e y \ A d d i t i o n a l   I n f o \ I m p l i c i t   M e a s u r e < / K e y > < / D i a g r a m O b j e c t K e y > < D i a g r a m O b j e c t K e y > < K e y > T a b l e s \ D i m P r o d S u b C a t e g o r y \ M e a s u r e s \ S u m   o f   P r o d u c t S u b c a t e g o r y K e y < / K e y > < / D i a g r a m O b j e c t K e y > < D i a g r a m O b j e c t K e y > < K e y > T a b l e s \ D i m P r o d S u b C a t e g o r y \ S u m   o f   P r o d u c t S u b c a t e g o r y K e y \ A d d i t i o n a l   I n f o \ I m p l i c i t   M e a s u r e < / 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 T a b l e s \ S a l e s < / K e y > < / D i a g r a m O b j e c t K e y > < D i a g r a m O b j e c t K e y > < K e y > T a b l e s \ S a l e s \ C o l u m n s \ P r o d u c t K e y < / K e y > < / D i a g r a m O b j e c t K e y > < D i a g r a m O b j e c t K e y > < K e y > T a b l e s \ S a l e s \ C o l u m n s \ O r d e r D a t e K e y < / K e y > < / D i a g r a m O b j e c t K e y > < D i a g r a m O b j e c t K e y > < K e y > T a b l e s \ S a l e s \ C o l u m n s \ D u e D a t e K e y < / K e y > < / D i a g r a m O b j e c t K e y > < D i a g r a m O b j e c t K e y > < K e y > T a b l e s \ S a l e s \ C o l u m n s \ S h i p D a t e K e y < / K e y > < / D i a g r a m O b j e c t K e y > < D i a g r a m O b j e c t K e y > < K e y > T a b l e s \ S a l e s \ C o l u m n s \ C u s t o m e r K e y < / K e y > < / D i a g r a m O b j e c t K e y > < D i a g r a m O b j e c t K e y > < K e y > T a b l e s \ S a l e s \ C o l u m n s \ P r o m o t i o n K e y < / K e y > < / D i a g r a m O b j e c t K e y > < D i a g r a m O b j e c t K e y > < K e y > T a b l e s \ S a l e s \ C o l u m n s \ C u r r e n c y K e y < / K e y > < / D i a g r a m O b j e c t K e y > < D i a g r a m O b j e c t K e y > < K e y > T a b l e s \ S a l e s \ C o l u m n s \ S a l e s T e r r i t o r y K e y < / K e y > < / D i a g r a m O b j e c t K e y > < D i a g r a m O b j e c t K e y > < K e y > T a b l e s \ S a l e s \ C o l u m n s \ S a l e s O r d e r N u m b e r < / K e y > < / D i a g r a m O b j e c t K e y > < D i a g r a m O b j e c t K e y > < K e y > T a b l e s \ S a l e s \ C o l u m n s \ S a l e s O r d e r L i n e N u m b e r < / K e y > < / D i a g r a m O b j e c t K e y > < D i a g r a m O b j e c t K e y > < K e y > T a b l e s \ S a l e s \ C o l u m n s \ R e v i s i o n N u m b e r < / K e y > < / D i a g r a m O b j e c t K e y > < D i a g r a m O b j e c t K e y > < K e y > T a b l e s \ S a l e s \ C o l u m n s \ O r d e r Q u a n t i t y < / K e y > < / D i a g r a m O b j e c t K e y > < D i a g r a m O b j e c t K e y > < K e y > T a b l e s \ S a l e s \ C o l u m n s \ U n i t P r i c e < / K e y > < / D i a g r a m O b j e c t K e y > < D i a g r a m O b j e c t K e y > < K e y > T a b l e s \ S a l e s \ C o l u m n s \ E x t e n d e d A m o u n t < / K e y > < / D i a g r a m O b j e c t K e y > < D i a g r a m O b j e c t K e y > < K e y > T a b l e s \ S a l e s \ C o l u m n s \ U n i t P r i c e D i s c o u n t P c t < / K e y > < / D i a g r a m O b j e c t K e y > < D i a g r a m O b j e c t K e y > < K e y > T a b l e s \ S a l e s \ C o l u m n s \ D i s c o u n t A m o u n t < / K e y > < / D i a g r a m O b j e c t K e y > < D i a g r a m O b j e c t K e y > < K e y > T a b l e s \ S a l e s \ C o l u m n s \ P r o d u c t S t a n d a r d C o s t < / K e y > < / D i a g r a m O b j e c t K e y > < D i a g r a m O b j e c t K e y > < K e y > T a b l e s \ S a l e s \ C o l u m n s \ T o t a l P r o d u c t C o s t < / K e y > < / D i a g r a m O b j e c t K e y > < D i a g r a m O b j e c t K e y > < K e y > T a b l e s \ S a l e s \ C o l u m n s \ S a l e s A m o u n t < / K e y > < / D i a g r a m O b j e c t K e y > < D i a g r a m O b j e c t K e y > < K e y > T a b l e s \ S a l e s \ C o l u m n s \ T a x A m t < / K e y > < / D i a g r a m O b j e c t K e y > < D i a g r a m O b j e c t K e y > < K e y > T a b l e s \ S a l e s \ C o l u m n s \ F r e i g h t < / K e y > < / D i a g r a m O b j e c t K e y > < D i a g r a m O b j e c t K e y > < K e y > T a b l e s \ S a l e s \ C o l u m n s \ O r d e r D a t e < / K e y > < / D i a g r a m O b j e c t K e y > < D i a g r a m O b j e c t K e y > < K e y > T a b l e s \ S a l e s \ C o l u m n s \ D u e D a t e < / K e y > < / D i a g r a m O b j e c t K e y > < D i a g r a m O b j e c t K e y > < K e y > T a b l e s \ S a l e s \ C o l u m n s \ S h i p D a t e < / K e y > < / D i a g r a m O b j e c t K e y > < D i a g r a m O b j e c t K e y > < K e y > T a b l e s \ S a l e s \ C o l u m n s \ P r o f i t < / K e y > < / D i a g r a m O b j e c t K e y > < D i a g r a m O b j e c t K e y > < K e y > T a b l e s \ S a l e s \ M e a s u r e s \ G r o s s   P r o f i t < / K e y > < / D i a g r a m O b j e c t K e y > < D i a g r a m O b j e c t K e y > < K e y > T a b l e s \ S a l e s \ M e a s u r e s \ C o u n t   o f   C u s t o m e r < / K e y > < / D i a g r a m O b j e c t K e y > < D i a g r a m O b j e c t K e y > < K e y > T a b l e s \ S a l e s \ M e a s u r e s \ A v e r a g e   P r o f i t   P e r   C u s t o m e r < / K e y > < / D i a g r a m O b j e c t K e y > < D i a g r a m O b j e c t K e y > < K e y > T a b l e s \ S a l e s \ M e a s u r e s \ S u m   o f   S a l e s A m o u n t < / K e y > < / D i a g r a m O b j e c t K e y > < D i a g r a m O b j e c t K e y > < K e y > T a b l e s \ S a l e s \ S u m   o f   S a l e s A m o u n t \ A d d i t i o n a l   I n f o \ I m p l i c i t   M e a s u r e < / K e y > < / D i a g r a m O b j e c t K e y > < D i a g r a m O b j e c t K e y > < K e y > T a b l e s \ S a l e s \ M e a s u r e s \ S u m   o f   T o t a l P r o d u c t C o s t < / K e y > < / D i a g r a m O b j e c t K e y > < D i a g r a m O b j e c t K e y > < K e y > T a b l e s \ S a l e s \ S u m   o f   T o t a l P r o d u c t C o s t \ A d d i t i o n a l   I n f o \ I m p l i c i t   M e a s u r e < / K e y > < / D i a g r a m O b j e c t K e y > < D i a g r a m O b j e c t K e y > < K e y > T a b l e s \ S a l e s \ M e a s u r e s \ S u m   o f   P r o f i t < / K e y > < / D i a g r a m O b j e c t K e y > < D i a g r a m O b j e c t K e y > < K e y > T a b l e s \ S a l e s \ S u m   o f   P r o f i t \ A d d i t i o n a l   I n f o \ I m p l i c i t   M e a s u r e < / K e y > < / D i a g r a m O b j e c t K e y > < D i a g r a m O b j e c t K e y > < K e y > T a b l e s \ S a l e s \ M e a s u r e s \ S u m   o f   D i s c o u n t A m o u n t < / K e y > < / D i a g r a m O b j e c t K e y > < D i a g r a m O b j e c t K e y > < K e y > T a b l e s \ S a l e s \ S u m   o f   D i s c o u n t A m o u n t \ A d d i t i o n a l   I n f o \ I m p l i c i t   M e a s u r e < / K e y > < / D i a g r a m O b j e c t K e y > < D i a g r a m O b j e c t K e y > < K e y > T a b l e s \ S a l e s \ M e a s u r e s \ S u m   o f   O r d e r Q u a n t i t y < / K e y > < / D i a g r a m O b j e c t K e y > < D i a g r a m O b j e c t K e y > < K e y > T a b l e s \ S a l e s \ S u m   o f   O r d e r Q u a n t i t y \ A d d i t i o n a l   I n f o \ I m p l i c i t   M e a s u r e < / K e y > < / D i a g r a m O b j e c t K e y > < D i a g r a m O b j e c t K e y > < K e y > T a b l e s \ S a l e s \ M e a s u r e s \ A v e r a g e   o f   P r o f i t < / K e y > < / D i a g r a m O b j e c t K e y > < D i a g r a m O b j e c t K e y > < K e y > T a b l e s \ S a l e s \ A v e r a g e   o f   P r o f i t \ A d d i t i o n a l   I n f o \ I m p l i c i t   M e a s u r e < / K e y > < / D i a g r a m O b j e c t K e y > < D i a g r a m O b j e c t K e y > < K e y > T a b l e s \ S a l e s \ M e a s u r e s \ M a x   o f   P r o f i t < / K e y > < / D i a g r a m O b j e c t K e y > < D i a g r a m O b j e c t K e y > < K e y > T a b l e s \ S a l e s \ M a x   o f   P r o f i t \ A d d i t i o n a l   I n f o \ I m p l i c i t   M e a s u r e < / K e y > < / D i a g r a m O b j e c t K e y > < D i a g r a m O b j e c t K e y > < K e y > T a b l e s \ S a l e s \ M e a s u r e s \ M a x   o f   S a l e s A m o u n t < / K e y > < / D i a g r a m O b j e c t K e y > < D i a g r a m O b j e c t K e y > < K e y > T a b l e s \ S a l e s \ M a x   o f   S a l e s A m o u n t \ A d d i t i o n a l   I n f o \ I m p l i c i t   M e a s u r e < / K e y > < / D i a g r a m O b j e c t K e y > < D i a g r a m O b j e c t K e y > < K e y > T a b l e s \ S a l e s \ M e a s u r e s \ A v e r a g e   o f   S a l e s A m o u n t < / K e y > < / D i a g r a m O b j e c t K e y > < D i a g r a m O b j e c t K e y > < K e y > T a b l e s \ S a l e s \ A v e r a g e   o f   S a l e s A m o u n t \ A d d i t i o n a l   I n f o \ I m p l i c i t   M e a s u r e < / K e y > < / D i a g r a m O b j e c t K e y > < D i a g r a m O b j e c t K e y > < K e y > T a b l e s \ S a l e s \ M e a s u r e s \ D i s t i n c t   C o u n t   o f   O r d e r Q u a n t i t y < / K e y > < / D i a g r a m O b j e c t K e y > < D i a g r a m O b j e c t K e y > < K e y > T a b l e s \ S a l e s \ D i s t i n c t   C o u n t   o f   O r d e r Q u a n t i t y \ A d d i t i o n a l   I n f o \ I m p l i c i t   M e a s u r e < / K e y > < / D i a g r a m O b j e c t K e y > < D i a g r a m O b j e c t K e y > < K e y > T a b l e s \ S a l e s \ M e a s u r e s \ C o u n t   o f   O r d e r Q u a n t i t y < / K e y > < / D i a g r a m O b j e c t K e y > < D i a g r a m O b j e c t K e y > < K e y > T a b l e s \ S a l e s \ C o u n t   o f   O r d e r Q u a n t i t y \ A d d i t i o n a l   I n f o \ I m p l i c i t   M e a s u r e < / K e y > < / D i a g r a m O b j e c t K e y > < D i a g r a m O b j e c t K e y > < K e y > T a b l e s \ D i m D a t e < / K e y > < / D i a g r a m O b j e c t K e y > < D i a g r a m O b j e c t K e y > < K e y > T a b l e s \ D i m D a t e \ C o l u m n s \ D a t e K e y < / K e y > < / D i a g r a m O b j e c t K e y > < D i a g r a m O b j e c t K e y > < K e y > T a b l e s \ D i m D a t e \ C o l u m n s \ F u l l D a t e A l t e r n a t e K e y < / K e y > < / D i a g r a m O b j e c t K e y > < D i a g r a m O b j e c t K e y > < K e y > T a b l e s \ D i m D a t e \ C o l u m n s \ D a y N u m b e r O f W e e k < / K e y > < / D i a g r a m O b j e c t K e y > < D i a g r a m O b j e c t K e y > < K e y > T a b l e s \ D i m D a t e \ C o l u m n s \ E n g l i s h D a y N a m e O f W e e k < / K e y > < / D i a g r a m O b j e c t K e y > < D i a g r a m O b j e c t K e y > < K e y > T a b l e s \ D i m D a t e \ C o l u m n s \ S p a n i s h D a y N a m e O f W e e k < / K e y > < / D i a g r a m O b j e c t K e y > < D i a g r a m O b j e c t K e y > < K e y > T a b l e s \ D i m D a t e \ C o l u m n s \ F r e n c h D a y N a m e O f W e e k < / K e y > < / D i a g r a m O b j e c t K e y > < D i a g r a m O b j e c t K e y > < K e y > T a b l e s \ D i m D a t e \ C o l u m n s \ D a y N u m b e r O f M o n t h < / K e y > < / D i a g r a m O b j e c t K e y > < D i a g r a m O b j e c t K e y > < K e y > T a b l e s \ D i m D a t e \ C o l u m n s \ D a y N u m b e r O f Y e a r < / K e y > < / D i a g r a m O b j e c t K e y > < D i a g r a m O b j e c t K e y > < K e y > T a b l e s \ D i m D a t e \ C o l u m n s \ W e e k N u m b e r O f Y e a r < / K e y > < / D i a g r a m O b j e c t K e y > < D i a g r a m O b j e c t K e y > < K e y > T a b l e s \ D i m D a t e \ C o l u m n s \ E n g l i s h M o n t h N a m e < / K e y > < / D i a g r a m O b j e c t K e y > < D i a g r a m O b j e c t K e y > < K e y > T a b l e s \ D i m D a t e \ C o l u m n s \ S p a n i s h M o n t h N a m e < / K e y > < / D i a g r a m O b j e c t K e y > < D i a g r a m O b j e c t K e y > < K e y > T a b l e s \ D i m D a t e \ C o l u m n s \ F r e n c h M o n t h N a m e < / K e y > < / D i a g r a m O b j e c t K e y > < D i a g r a m O b j e c t K e y > < K e y > T a b l e s \ D i m D a t e \ C o l u m n s \ M o n t h N u m b e r O f Y e a r < / K e y > < / D i a g r a m O b j e c t K e y > < D i a g r a m O b j e c t K e y > < K e y > T a b l e s \ D i m D a t e \ C o l u m n s \ C a l e n d a r Q u a r t e r < / K e y > < / D i a g r a m O b j e c t K e y > < D i a g r a m O b j e c t K e y > < K e y > T a b l e s \ D i m D a t e \ C o l u m n s \ C a l e n d a r Y e a r < / K e y > < / D i a g r a m O b j e c t K e y > < D i a g r a m O b j e c t K e y > < K e y > T a b l e s \ D i m D a t e \ C o l u m n s \ C a l e n d a r S e m e s t e r < / K e y > < / D i a g r a m O b j e c t K e y > < D i a g r a m O b j e c t K e y > < K e y > T a b l e s \ D i m D a t e \ C o l u m n s \ F i s c a l Q u a r t e r < / K e y > < / D i a g r a m O b j e c t K e y > < D i a g r a m O b j e c t K e y > < K e y > T a b l e s \ D i m D a t e \ C o l u m n s \ F i s c a l Y e a r < / K e y > < / D i a g r a m O b j e c t K e y > < D i a g r a m O b j e c t K e y > < K e y > T a b l e s \ D i m D a t e \ C o l u m n s \ F i s c a l S e m e s t e r < / K e y > < / D i a g r a m O b j e c t K e y > < D i a g r a m O b j e c t K e y > < K e y > T a b l e s \ D i m D a t e \ C o l u m n s \ D a t e   F i e l d < / K e y > < / D i a g r a m O b j e c t K e y > < D i a g r a m O b j e c t K e y > < K e y > T a b l e s \ D i m D a t e \ C o l u m n s \ Y e a r < / K e y > < / D i a g r a m O b j e c t K e y > < D i a g r a m O b j e c t K e y > < K e y > T a b l e s \ D i m D a t e \ C o l u m n s \ M o n t h   N u m b e r < / K e y > < / D i a g r a m O b j e c t K e y > < D i a g r a m O b j e c t K e y > < K e y > T a b l e s \ D i m D a t e \ C o l u m n s \ M o n t h   F u l l   N a m e < / K e y > < / D i a g r a m O b j e c t K e y > < D i a g r a m O b j e c t K e y > < K e y > T a b l e s \ D i m D a t e \ C o l u m n s \ Q u a r t e r < / K e y > < / D i a g r a m O b j e c t K e y > < D i a g r a m O b j e c t K e y > < K e y > T a b l e s \ D i m D a t e \ C o l u m n s \ Y e a r - M o n t h < / K e y > < / D i a g r a m O b j e c t K e y > < D i a g r a m O b j e c t K e y > < K e y > T a b l e s \ D i m D a t e \ C o l u m n s \ W e e k d a y   N u m b e r < / K e y > < / D i a g r a m O b j e c t K e y > < D i a g r a m O b j e c t K e y > < K e y > T a b l e s \ D i m D a t e \ C o l u m n s \ W e e k d a y   F u l l   N a m e < / K e y > < / D i a g r a m O b j e c t K e y > < D i a g r a m O b j e c t K e y > < K e y > T a b l e s \ D i m D a t e \ C o l u m n s \ F i n a n c i a l   M o n t h < / K e y > < / D i a g r a m O b j e c t K e y > < D i a g r a m O b j e c t K e y > < K e y > T a b l e s \ D i m D a t e \ C o l u m n s \ F i n a n c i a l   Q u a r t e r < / K e y > < / D i a g r a m O b j e c t K e y > < D i a g r a m O b j e c t K e y > < K e y > T a b l e s \ D i m D a t e \ C o l u m n s \ D a t e   F i e l d   ( Y e a r ) < / K e y > < / D i a g r a m O b j e c t K e y > < D i a g r a m O b j e c t K e y > < K e y > T a b l e s \ D i m D a t e \ C o l u m n s \ D a t e   F i e l d   ( Q u a r t e r ) < / K e y > < / D i a g r a m O b j e c t K e y > < D i a g r a m O b j e c t K e y > < K e y > T a b l e s \ D i m D a t e \ C o l u m n s \ D a t e   F i e l d   ( M o n t h   I n d e x ) < / K e y > < / D i a g r a m O b j e c t K e y > < D i a g r a m O b j e c t K e y > < K e y > T a b l e s \ D i m D a t e \ C o l u m n s \ D a t e   F i e l d   ( M o n t h ) < / K e y > < / D i a g r a m O b j e c t K e y > < D i a g r a m O b j e c t K e y > < K e y > T a b l e s \ D i m D a t e \ M e a s u r e s \ S u m   o f   Y e a r < / K e y > < / D i a g r a m O b j e c t K e y > < D i a g r a m O b j e c t K e y > < K e y > T a b l e s \ D i m D a t e \ S u m   o f   Y e a r \ A d d i t i o n a l   I n f o \ I m p l i c i t   M e a s u r e < / K e y > < / D i a g r a m O b j e c t K e y > < D i a g r a m O b j e c t K e y > < K e y > R e l a t i o n s h i p s \ & l t ; T a b l e s \ D i m P r o d u c t \ C o l u m n s \ P r o d u c t S u b c a t e g o r y K e y & g t ; - & l t ; T a b l e s \ D i m P r o d S u b C a t e g o r y \ C o l u m n s \ P r o d u c t S u b c a t e g o r y K e y & g t ; < / K e y > < / D i a g r a m O b j e c t K e y > < D i a g r a m O b j e c t K e y > < K e y > R e l a t i o n s h i p s \ & l t ; T a b l e s \ D i m P r o d u c t \ C o l u m n s \ P r o d u c t S u b c a t e g o r y K e y & g t ; - & l t ; T a b l e s \ D i m P r o d S u b C a t e g o r y \ C o l u m n s \ P r o d u c t S u b c a t e g o r y K e y & g t ; \ F K < / K e y > < / D i a g r a m O b j e c t K e y > < D i a g r a m O b j e c t K e y > < K e y > R e l a t i o n s h i p s \ & l t ; T a b l e s \ D i m P r o d u c t \ C o l u m n s \ P r o d u c t S u b c a t e g o r y K e y & g t ; - & l t ; T a b l e s \ D i m P r o d S u b C a t e g o r y \ C o l u m n s \ P r o d u c t S u b c a t e g o r y K e y & g t ; \ P K < / K e y > < / D i a g r a m O b j e c t K e y > < D i a g r a m O b j e c t K e y > < K e y > R e l a t i o n s h i p s \ & l t ; T a b l e s \ D i m P r o d u c t \ C o l u m n s \ P r o d u c t S u b c a t e g o r y K e y & g t ; - & l t ; T a b l e s \ D i m P r o d S u b C a t e g o r y \ C o l u m n s \ P r o d u c t S u b c a t e g o r y K e y & g t ; \ C r o s s F i l t e r < / K e y > < / D i a g r a m O b j e c t K e y > < D i a g r a m O b j e c t K e y > < K e y > R e l a t i o n s h i p s \ & l t ; T a b l e s \ D i m P r o d S u b C a t e g o r y \ C o l u m n s \ P r o d u c t C a t e g o r y K e y & g t ; - & l t ; T a b l e s \ D i m P r o d C a t e g o r y \ C o l u m n s \ P r o d u c t C a t e g o r y K e y & g t ; < / K e y > < / D i a g r a m O b j e c t K e y > < D i a g r a m O b j e c t K e y > < K e y > R e l a t i o n s h i p s \ & l t ; T a b l e s \ D i m P r o d S u b C a t e g o r y \ C o l u m n s \ P r o d u c t C a t e g o r y K e y & g t ; - & l t ; T a b l e s \ D i m P r o d C a t e g o r y \ C o l u m n s \ P r o d u c t C a t e g o r y K e y & g t ; \ F K < / K e y > < / D i a g r a m O b j e c t K e y > < D i a g r a m O b j e c t K e y > < K e y > R e l a t i o n s h i p s \ & l t ; T a b l e s \ D i m P r o d S u b C a t e g o r y \ C o l u m n s \ P r o d u c t C a t e g o r y K e y & g t ; - & l t ; T a b l e s \ D i m P r o d C a t e g o r y \ C o l u m n s \ P r o d u c t C a t e g o r y K e y & g t ; \ P K < / K e y > < / D i a g r a m O b j e c t K e y > < D i a g r a m O b j e c t K e y > < K e y > R e l a t i o n s h i p s \ & l t ; T a b l e s \ D i m P r o d S u b C a t e g o r y \ C o l u m n s \ P r o d u c t C a t e g o r y K e y & g t ; - & l t ; T a b l e s \ D i m P r o d C a t e g o r y \ C o l u m n s \ P r o d u c t C a t e g o r y K e y & g t ; \ C r o s s F i l t e r < / K e y > < / D i a g r a m O b j e c t K e y > < D i a g r a m O b j e c t K e y > < K e y > R e l a t i o n s h i p s \ & l t ; T a b l e s \ S a l e s \ C o l u m n s \ C u s t o m e r K e y & g t ; - & l t ; T a b l e s \ D i m c u s t o m e r \ C o l u m n s \ C u s t o m e r K e y & g t ; < / K e y > < / D i a g r a m O b j e c t K e y > < D i a g r a m O b j e c t K e y > < K e y > R e l a t i o n s h i p s \ & l t ; T a b l e s \ S a l e s \ C o l u m n s \ C u s t o m e r K e y & g t ; - & l t ; T a b l e s \ D i m c u s t o m e r \ C o l u m n s \ C u s t o m e r K e y & g t ; \ F K < / K e y > < / D i a g r a m O b j e c t K e y > < D i a g r a m O b j e c t K e y > < K e y > R e l a t i o n s h i p s \ & l t ; T a b l e s \ S a l e s \ C o l u m n s \ C u s t o m e r K e y & g t ; - & l t ; T a b l e s \ D i m c u s t o m e r \ C o l u m n s \ C u s t o m e r K e y & g t ; \ P K < / K e y > < / D i a g r a m O b j e c t K e y > < D i a g r a m O b j e c t K e y > < K e y > R e l a t i o n s h i p s \ & l t ; T a b l e s \ S a l e s \ C o l u m n s \ C u s t o m e r K e y & g t ; - & l t ; T a b l e s \ D i m c u s t o m e r \ C o l u m n s \ C u s t o m e r K e y & g t ; \ C r o s s F i l t e r < / K e y > < / D i a g r a m O b j e c t K e y > < D i a g r a m O b j e c t K e y > < K e y > R e l a t i o n s h i p s \ & l t ; T a b l e s \ S a l e s \ C o l u m n s \ P r o m o t i o n K e y & g t ; - & l t ; T a b l e s \ D i m P r o d u c t \ C o l u m n s \ P r o d u c t K e y & g t ; < / K e y > < / D i a g r a m O b j e c t K e y > < D i a g r a m O b j e c t K e y > < K e y > R e l a t i o n s h i p s \ & l t ; T a b l e s \ S a l e s \ C o l u m n s \ P r o m o t i o n K e y & g t ; - & l t ; T a b l e s \ D i m P r o d u c t \ C o l u m n s \ P r o d u c t K e y & g t ; \ F K < / K e y > < / D i a g r a m O b j e c t K e y > < D i a g r a m O b j e c t K e y > < K e y > R e l a t i o n s h i p s \ & l t ; T a b l e s \ S a l e s \ C o l u m n s \ P r o m o t i o n K e y & g t ; - & l t ; T a b l e s \ D i m P r o d u c t \ C o l u m n s \ P r o d u c t K e y & g t ; \ P K < / K e y > < / D i a g r a m O b j e c t K e y > < D i a g r a m O b j e c t K e y > < K e y > R e l a t i o n s h i p s \ & l t ; T a b l e s \ S a l e s \ C o l u m n s \ P r o m o t i o n K e y & g t ; - & l t ; T a b l e s \ D i m P r o d u c t \ C o l u m n s \ P r o d u c t K e y & g t ; \ C r o s s F i l t e r < / K e y > < / D i a g r a m O b j e c t K e y > < D i a g r a m O b j e c t K e y > < K e y > R e l a t i o n s h i p s \ & l t ; T a b l e s \ S a l e s \ C o l u m n s \ S a l e s T e r r i t o r y K e y & g t ; - & l t ; T a b l e s \ D i m S a l e s T e r r i t o r y \ C o l u m n s \ S a l e s T e r r i t o r y K e y & g t ; < / K e y > < / D i a g r a m O b j e c t K e y > < D i a g r a m O b j e c t K e y > < K e y > R e l a t i o n s h i p s \ & l t ; T a b l e s \ S a l e s \ C o l u m n s \ S a l e s T e r r i t o r y K e y & g t ; - & l t ; T a b l e s \ D i m S a l e s T e r r i t o r y \ C o l u m n s \ S a l e s T e r r i t o r y K e y & g t ; \ F K < / K e y > < / D i a g r a m O b j e c t K e y > < D i a g r a m O b j e c t K e y > < K e y > R e l a t i o n s h i p s \ & l t ; T a b l e s \ S a l e s \ C o l u m n s \ S a l e s T e r r i t o r y K e y & g t ; - & l t ; T a b l e s \ D i m S a l e s T e r r i t o r y \ C o l u m n s \ S a l e s T e r r i t o r y K e y & g t ; \ P K < / K e y > < / D i a g r a m O b j e c t K e y > < D i a g r a m O b j e c t K e y > < K e y > R e l a t i o n s h i p s \ & l t ; T a b l e s \ S a l e s \ C o l u m n s \ S a l e s T e r r i t o r y K e y & g t ; - & l t ; T a b l e s \ D i m S a l e s T e r r i t o r y \ C o l u m n s \ S a l e s T e r r i t o r y K e y & g t ; \ C r o s s F i l t e r < / K e y > < / D i a g r a m O b j e c t K e y > < D i a g r a m O b j e c t K e y > < K e y > R e l a t i o n s h i p s \ & l t ; T a b l e s \ S a l e s \ C o l u m n s \ O r d e r D a t e & g t ; - & l t ; T a b l e s \ D i m D a t e \ C o l u m n s \ D a t e   F i e l d & g t ; < / K e y > < / D i a g r a m O b j e c t K e y > < D i a g r a m O b j e c t K e y > < K e y > R e l a t i o n s h i p s \ & l t ; T a b l e s \ S a l e s \ C o l u m n s \ O r d e r D a t e & g t ; - & l t ; T a b l e s \ D i m D a t e \ C o l u m n s \ D a t e   F i e l d & g t ; \ F K < / K e y > < / D i a g r a m O b j e c t K e y > < D i a g r a m O b j e c t K e y > < K e y > R e l a t i o n s h i p s \ & l t ; T a b l e s \ S a l e s \ C o l u m n s \ O r d e r D a t e & g t ; - & l t ; T a b l e s \ D i m D a t e \ C o l u m n s \ D a t e   F i e l d & g t ; \ P K < / K e y > < / D i a g r a m O b j e c t K e y > < D i a g r a m O b j e c t K e y > < K e y > R e l a t i o n s h i p s \ & l t ; T a b l e s \ S a l e s \ C o l u m n s \ O r d e r D a t e & g t ; - & l t ; T a b l e s \ D i m D a t e \ C o l u m n s \ D a t e   F i e l d & g t ; \ C r o s s F i l t e r 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 2 5 . 9 7 6 3 5 7 6 7 7 9 0 2 6 1 2 < / S c r o l l V e r t i c a l O f f s e 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 T a g s \ T a b l e s \ & l t ; T a b l e s \ D i m P r o d C a t e g o r y & g t ; < / K e y > < / a : K e y > < a : V a l u e   i : t y p e = " D i a g r a m D i s p l a y T a g V i e w S t a t e " > < I s N o t F i l t e r e d O u t > t r u e < / I s N o t F i l t e r e d O u t > < / a : V a l u e > < / a : K e y V a l u e O f D i a g r a m O b j e c t K e y a n y T y p e z b w N T n L X > < a : K e y V a l u e O f D i a g r a m O b j e c t K e y a n y T y p e z b w N T n L X > < a : K e y > < K e y > D y n a m i c   T a g s \ T a b l e s \ & l t ; T a b l e s \ D i m P r o d S u b C a t e g o r y & g t ; 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 T a b l e s \ D i m c u s t o m e r < / K e y > < / a : K e y > < a : V a l u e   i : t y p e = " D i a g r a m D i s p l a y N o d e V i e w S t a t e " > < H e i g h t > 1 5 0 < / H e i g h t > < I s E x p a n d e d > t r u e < / I s E x p a n d e d > < L a y e d O u t > t r u e < / L a y e d O u t > < 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 T a b l e s \ D i m c u s t o m e r \ C o l u m n s \ M a r r i e d a r i t a l S i n g l e t a t u S i n g l e < / 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 T a b l e s \ D i m c u s t o m e r \ C o l u m n s \ S p a n i s h E d u c a t i o n < / K e y > < / a : K e y > < a : V a l u e   i : t y p e = " D i a g r a m D i s p l a y N o d e V i e w S t a t e " > < H e i g h t > 1 5 0 < / H e i g h t > < I s E x p a n d e d > t r u e < / I s E x p a n d e d > < W i d t h > 2 0 0 < / W i d t h > < / a : V a l u e > < / a : K e y V a l u e O f D i a g r a m O b j e c t K e y a n y T y p e z b w N T n L X > < a : K e y V a l u e O f D i a g r a m O b j e c t K e y a n y T y p e z b w N T n L X > < a : K e y > < K e y > T a b l e s \ D i m c u s t o m e r \ C o l u m n s \ F r e n c h E d u c a t i o n < / 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 T a b l e s \ D i m c u s t o m e r \ C o l u m n s \ A d d r e s s L i n e 2 < / 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 T a b l e s \ D i m c u s t o m e r \ C o l u m n s \ C u s t o m e r F u l l N a m e < / K e y > < / a : K e y > < a : V a l u e   i : t y p e = " D i a g r a m D i s p l a y N o d e V i e w S t a t e " > < H e i g h t > 1 5 0 < / H e i g h t > < I s E x p a n d e d > t r u e < / I s E x p a n d e d > < W i d t h > 2 0 0 < / W i d t h > < / a : V a l u e > < / a : K e y V a l u e O f D i a g r a m O b j e c t K e y a n y T y p e z b w N T n L X > < a : K e y V a l u e O f D i a g r a m O b j e c t K e y a n y T y p e z b w N T n L X > < a : K e y > < K e y > T a b l e s \ D i m P r o d u c t < / K e y > < / a : K e y > < a : V a l u e   i : t y p e = " D i a g r a m D i s p l a y N o d e V i e w S t a t e " > < H e i g h t > 1 5 0 < / H e i g h t > < I s E x p a n d e d > t r u e < / I s E x p a n d e d > < L a y e d O u t > t r u e < / L a y e d O u t > < L e f t > 3 2 9 . 9 0 3 8 1 0 5 6 7 6 6 5 8 < / L e f t > < T a b I n d e x > 1 < / T a b I n d e x > < W i d t h > 2 4 1 . 3 3 3 3 3 3 3 3 3 3 3 3 3 7 < / 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 T a b l e s \ D i m P r o d u c t \ C o l u m n s \ U n i t   p r i c e < / K e y > < / a : K e y > < a : V a l u e   i : t y p e = " D i a g r a m D i s p l a y N o d e V i e w S t a t e " > < H e i g h t > 1 5 0 < / H e i g h t > < I s E x p a n d e d > t r u e < / I s E x p a n d e d > < W i d t h > 2 0 0 < / W i d t h > < / a : V a l u e > < / a : K e y V a l u e O f D i a g r a m O b j e c t K e y a n y T y p e z b w N T n L X > < a : K e y V a l u e O f D i a g r a m O b j e c t K e y a n y T y p e z b w N T n L X > < a : K e y > < K e y > T a b l e s \ D i m P r o d u c t \ C o l u m n s \ P r o d u c t A l t e r n a t e K e y < / K e y > < / a : K e y > < a : V a l u e   i : t y p e = " D i a g r a m D i s p l a y N o d e V i e w S t a t e " > < H e i g h t > 1 5 0 < / H e i g h t > < I s E x p a n d e d > t r u e < / I s E x p a n d e d > < W i d t h > 2 0 0 < / W i d t h > < / a : V a l u e > < / a : K e y V a l u e O f D i a g r a m O b j e c t K e y a n y T y p e z b w N T n L X > < a : K e y V a l u e O f D i a g r a m O b j e c t K e y a n y T y p e z b w N T n L X > < a : K e y > < K e y > T a b l e s \ D i m P r o d u c t \ C o l u m n s \ P r o d u c t S u b c a t e g o r y K e y < / K e y > < / a : K e y > < a : V a l u e   i : t y p e = " D i a g r a m D i s p l a y N o d e V i e w S t a t e " > < H e i g h t > 1 5 0 < / H e i g h t > < I s E x p a n d e d > t r u e < / I s E x p a n d e d > < W i d t h > 2 0 0 < / W i d t h > < / a : V a l u e > < / a : K e y V a l u e O f D i a g r a m O b j e c t K e y a n y T y p e z b w N T n L X > < a : K e y V a l u e O f D i a g r a m O b j e c t K e y a n y T y p e z b w N T n L X > < a : K e y > < K e y > T a b l e s \ D i m P r o d u c t \ C o l u m n s \ E n g l i s h P r o d u c t N a m e < / K e y > < / a : K e y > < a : V a l u e   i : t y p e = " D i a g r a m D i s p l a y N o d e V i e w S t a t e " > < H e i g h t > 1 5 0 < / H e i g h t > < I s E x p a n d e d > t r u e < / I s E x p a n d e d > < W i d t h > 2 0 0 < / W i d t h > < / a : V a l u e > < / a : K e y V a l u e O f D i a g r a m O b j e c t K e y a n y T y p e z b w N T n L X > < a : K e y V a l u e O f D i a g r a m O b j e c t K e y a n y T y p e z b w N T n L X > < a : K e y > < K e y > T a b l e s \ D i m P r o d u c t \ C o l u m n s \ S p a n i s h P r o d u c t N a m e < / K e y > < / a : K e y > < a : V a l u e   i : t y p e = " D i a g r a m D i s p l a y N o d e V i e w S t a t e " > < H e i g h t > 1 5 0 < / H e i g h t > < I s E x p a n d e d > t r u e < / I s E x p a n d e d > < W i d t h > 2 0 0 < / W i d t h > < / a : V a l u e > < / a : K e y V a l u e O f D i a g r a m O b j e c t K e y a n y T y p e z b w N T n L X > < a : K e y V a l u e O f D i a g r a m O b j e c t K e y a n y T y p e z b w N T n L X > < a : K e y > < K e y > T a b l e s \ D i m P r o d u c t \ C o l u m n s \ F r e n c h P r o d u c t N a m e < / K e y > < / a : K e y > < a : V a l u e   i : t y p e = " D i a g r a m D i s p l a y N o d e V i e w S t a t e " > < H e i g h t > 1 5 0 < / H e i g h t > < I s E x p a n d e d > t r u e < / I s E x p a n d e d > < W i d t h > 2 0 0 < / W i d t h > < / a : V a l u e > < / a : K e y V a l u e O f D i a g r a m O b j e c t K e y a n y T y p e z b w N T n L X > < a : K e y V a l u e O f D i a g r a m O b j e c t K e y a n y T y p e z b w N T n L X > < a : K e y > < K e y > T a b l e s \ D i m P r o d u c t \ C o l u m n s \ S t a n d a r d C o s t < / K e y > < / a : K e y > < a : V a l u e   i : t y p e = " D i a g r a m D i s p l a y N o d e V i e w S t a t e " > < H e i g h t > 1 5 0 < / H e i g h t > < I s E x p a n d e d > t r u e < / I s E x p a n d e d > < W i d t h > 2 0 0 < / W i d t h > < / a : V a l u e > < / a : K e y V a l u e O f D i a g r a m O b j e c t K e y a n y T y p e z b w N T n L X > < a : K e y V a l u e O f D i a g r a m O b j e c t K e y a n y T y p e z b w N T n L X > < a : K e y > < K e y > T a b l e s \ D i m P r o d u c t \ C o l u m n s \ S a f e t y S t o c k L e v e l < / K e y > < / a : K e y > < a : V a l u e   i : t y p e = " D i a g r a m D i s p l a y N o d e V i e w S t a t e " > < H e i g h t > 1 5 0 < / H e i g h t > < I s E x p a n d e d > t r u e < / I s E x p a n d e d > < W i d t h > 2 0 0 < / W i d t h > < / a : V a l u e > < / a : K e y V a l u e O f D i a g r a m O b j e c t K e y a n y T y p e z b w N T n L X > < a : K e y V a l u e O f D i a g r a m O b j e c t K e y a n y T y p e z b w N T n L X > < a : K e y > < K e y > T a b l e s \ D i m P r o d u c t \ C o l u m n s \ R e o r d e r P o i n t < / K e y > < / a : K e y > < a : V a l u e   i : t y p e = " D i a g r a m D i s p l a y N o d e V i e w S t a t e " > < H e i g h t > 1 5 0 < / H e i g h t > < I s E x p a n d e d > t r u e < / I s E x p a n d e d > < W i d t h > 2 0 0 < / W i d t h > < / a : V a l u e > < / a : K e y V a l u e O f D i a g r a m O b j e c t K e y a n y T y p e z b w N T n L X > < a : K e y V a l u e O f D i a g r a m O b j e c t K e y a n y T y p e z b w N T n L X > < a : K e y > < K e y > T a b l e s \ D i m P r o d u c t \ C o l u m n s \ L i s t P r i c e < / K e y > < / a : K e y > < a : V a l u e   i : t y p e = " D i a g r a m D i s p l a y N o d e V i e w S t a t e " > < H e i g h t > 1 5 0 < / H e i g h t > < I s E x p a n d e d > t r u e < / I s E x p a n d e d > < W i d t h > 2 0 0 < / W i d t h > < / a : V a l u e > < / a : K e y V a l u e O f D i a g r a m O b j e c t K e y a n y T y p e z b w N T n L X > < a : K e y V a l u e O f D i a g r a m O b j e c t K e y a n y T y p e z b w N T n L X > < a : K e y > < K e y > T a b l e s \ D i m P r o d u c t \ C o l u m n s \ D a y s T o M a n u f a c t u r e < / K e y > < / a : K e y > < a : V a l u e   i : t y p e = " D i a g r a m D i s p l a y N o d e V i e w S t a t e " > < H e i g h t > 1 5 0 < / H e i g h t > < I s E x p a n d e d > t r u e < / I s E x p a n d e d > < W i d t h > 2 0 0 < / W i d t h > < / a : V a l u e > < / a : K e y V a l u e O f D i a g r a m O b j e c t K e y a n y T y p e z b w N T n L X > < a : K e y V a l u e O f D i a g r a m O b j e c t K e y a n y T y p e z b w N T n L X > < a : K e y > < K e y > T a b l e s \ D i m P r o d u c t \ C o l u m n s \ M o d e l N a m e < / K e y > < / a : K e y > < a : V a l u e   i : t y p e = " D i a g r a m D i s p l a y N o d e V i e w S t a t e " > < H e i g h t > 1 5 0 < / H e i g h t > < I s E x p a n d e d > t r u e < / I s E x p a n d e d > < W i d t h > 2 0 0 < / W i d t h > < / a : V a l u e > < / a : K e y V a l u e O f D i a g r a m O b j e c t K e y a n y T y p e z b w N T n L X > < a : K e y V a l u e O f D i a g r a m O b j e c t K e y a n y T y p e z b w N T n L X > < a : K e y > < K e y > T a b l e s \ D i m P r o d u c t \ C o l u m n s \ S t a r t D a t e < / K e y > < / a : K e y > < a : V a l u e   i : t y p e = " D i a g r a m D i s p l a y N o d e V i e w S t a t e " > < H e i g h t > 1 5 0 < / H e i g h t > < I s E x p a n d e d > t r u e < / I s E x p a n d e d > < W i d t h > 2 0 0 < / W i d t h > < / a : V a l u e > < / a : K e y V a l u e O f D i a g r a m O b j e c t K e y a n y T y p e z b w N T n L X > < a : K e y V a l u e O f D i a g r a m O b j e c t K e y a n y T y p e z b w N T n L X > < a : K e y > < K e y > T a b l e s \ D i m P r o d u c t \ C o l u m n s \ E n d D a t e < / K e y > < / a : K e y > < a : V a l u e   i : t y p e = " D i a g r a m D i s p l a y N o d e V i e w S t a t e " > < H e i g h t > 1 5 0 < / H e i g h t > < I s E x p a n d e d > t r u e < / I s E x p a n d e d > < W i d t h > 2 0 0 < / W i d t h > < / a : V a l u e > < / a : K e y V a l u e O f D i a g r a m O b j e c t K e y a n y T y p e z b w N T n L X > < a : K e y V a l u e O f D i a g r a m O b j e c t K e y a n y T y p e z b w N T n L X > < a : K e y > < K e y > T a b l e s \ D i m P r o d u c t \ M e a s u r e s \ C o u n t   o f   P r o d u c t < / K e y > < / a : K e y > < a : V a l u e   i : t y p e = " D i a g r a m D i s p l a y N o d e V i e w S t a t e " > < H e i g h t > 1 5 0 < / H e i g h t > < I s E x p a n d e d > t r u e < / I s E x p a n d e d > < W i d t h > 2 0 0 < / W i d t h > < / a : V a l u e > < / a : K e y V a l u e O f D i a g r a m O b j e c t K e y a n y T y p e z b w N T n L X > < a : K e y V a l u e O f D i a g r a m O b j e c t K e y a n y T y p e z b w N T n L X > < a : K e y > < K e y > T a b l e s \ D i m P r o d u c t \ M e a s u r e s \ A v e r a g e   S a l e s   b y   p e r   p r o d u c t < / K e y > < / a : K e y > < a : V a l u e   i : t y p e = " D i a g r a m D i s p l a y N o d e V i e w S t a t e " > < H e i g h t > 1 5 0 < / H e i g h t > < I s E x p a n d e d > t r u e < / I s E x p a n d e d > < W i d t h > 2 0 0 < / W i d t h > < / a : V a l u e > < / a : K e y V a l u e O f D i a g r a m O b j e c t K e y a n y T y p e z b w N T n L X > < a : K e y V a l u e O f D i a g r a m O b j e c t K e y a n y T y p e z b w N T n L X > < a : K e y > < K e y > T a b l e s \ D i m P r o d u c t \ M e a s u r e s \ S u m   o f   P r o d u c t K e y < / K e y > < / a : K e y > < a : V a l u e   i : t y p e = " D i a g r a m D i s p l a y N o d e V i e w S t a t e " > < H e i g h t > 1 5 0 < / H e i g h t > < I s E x p a n d e d > t r u e < / I s E x p a n d e d > < W i d t h > 2 0 0 < / W i d t h > < / a : V a l u e > < / a : K e y V a l u e O f D i a g r a m O b j e c t K e y a n y T y p e z b w N T n L X > < a : K e y V a l u e O f D i a g r a m O b j e c t K e y a n y T y p e z b w N T n L X > < a : K e y > < K e y > T a b l e s \ D i m P r o d u c t \ S u m   o f   P r o d u c t K e y \ A d d i t i o n a l   I n f o \ I m p l i c i t   M e a s u r e < / K e y > < / a : K e y > < a : V a l u e   i : t y p e = " D i a g r a m D i s p l a y V i e w S t a t e I D i a g r a m T a g A d d i t i o n a l I n f o " / > < / a : K e y V a l u e O f D i a g r a m O b j e c t K e y a n y T y p e z b w N T n L X > < a : K e y V a l u e O f D i a g r a m O b j e c t K e y a n y T y p e z b w N T n L X > < a : K e y > < K e y > T a b l e s \ D i m P r o d u c t \ M e a s u r e s \ C o u n t   o f   P r o d u c t K e y < / K e y > < / a : K e y > < a : V a l u e   i : t y p e = " D i a g r a m D i s p l a y N o d e V i e w S t a t e " > < H e i g h t > 1 5 0 < / H e i g h t > < I s E x p a n d e d > t r u e < / I s E x p a n d e d > < W i d t h > 2 0 0 < / W i d t h > < / a : V a l u e > < / a : K e y V a l u e O f D i a g r a m O b j e c t K e y a n y T y p e z b w N T n L X > < a : K e y V a l u e O f D i a g r a m O b j e c t K e y a n y T y p e z b w N T n L X > < a : K e y > < K e y > T a b l e s \ D i m P r o d u c t \ C o u n t   o f   P r o d u c t K e y \ A d d i t i o n a l   I n f o \ I m p l i c i t   M e a s u r e < / K e y > < / a : K e y > < a : V a l u e   i : t y p e = " D i a g r a m D i s p l a y V i e w S t a t e I D i a g r a m T a g A d d i t i o n a l I n f o " / > < / a : K e y V a l u e O f D i a g r a m O b j e c t K e y a n y T y p e z b w N T n L X > < a : K e y V a l u e O f D i a g r a m O b j e c t K e y a n y T y p e z b w N T n L X > < a : K e y > < K e y > T a b l e s \ D i m P r o d C a t e g o r y < / K e y > < / a : K e y > < a : V a l u e   i : t y p e = " D i a g r a m D i s p l a y N o d e V i e w S t a t e " > < H e i g h t > 1 5 0 < / H e i g h t > < I s E x p a n d e d > t r u e < / I s E x p a n d e d > < L a y e d O u t > t r u e < / L a y e d O u t > < L e f t > 7 2 2 . 4 7 4 2 8 7 8 0 1 9 9 8 3 4 < / L e f t > < S c r o l l V e r t i c a l O f f s e t > 1 8 . 4 2 0 0 0 0 0 0 0 0 0 0 0 1 6 < / S c r o l l V e r t i c a l O f f s e t > < T a b I n d e x > 2 < / T a b I n d e x > < W i d t h > 2 7 0 . 6 6 6 6 6 6 6 6 6 6 6 6 5 2 < / W i d t h > < / a : V a l u e > < / a : K e y V a l u e O f D i a g r a m O b j e c t K e y a n y T y p e z b w N T n L X > < a : K e y V a l u e O f D i a g r a m O b j e c t K e y a n y T y p e z b w N T n L X > < a : K e y > < K e y > T a b l e s \ D i m P r o d C a t e g o r y \ C o l u m n s \ P r o d u c t C a t e g o r y K e y < / K e y > < / a : K e y > < a : V a l u e   i : t y p e = " D i a g r a m D i s p l a y N o d e V i e w S t a t e " > < H e i g h t > 1 5 0 < / H e i g h t > < I s E x p a n d e d > t r u e < / I s E x p a n d e d > < W i d t h > 2 0 0 < / W i d t h > < / a : V a l u e > < / a : K e y V a l u e O f D i a g r a m O b j e c t K e y a n y T y p e z b w N T n L X > < a : K e y V a l u e O f D i a g r a m O b j e c t K e y a n y T y p e z b w N T n L X > < a : K e y > < K e y > T a b l e s \ D i m P r o d C a t e g o r y \ C o l u m n s \ P r o d u c t C a t e g o r y A l t e r n a t e K e y < / K e y > < / a : K e y > < a : V a l u e   i : t y p e = " D i a g r a m D i s p l a y N o d e V i e w S t a t e " > < H e i g h t > 1 5 0 < / H e i g h t > < I s E x p a n d e d > t r u e < / I s E x p a n d e d > < W i d t h > 2 0 0 < / W i d t h > < / a : V a l u e > < / a : K e y V a l u e O f D i a g r a m O b j e c t K e y a n y T y p e z b w N T n L X > < a : K e y V a l u e O f D i a g r a m O b j e c t K e y a n y T y p e z b w N T n L X > < a : K e y > < K e y > T a b l e s \ D i m P r o d C a t e g o r y \ C o l u m n s \ E n g l i s h P r o d u c t C a t e g o r y N a m e < / K e y > < / a : K e y > < a : V a l u e   i : t y p e = " D i a g r a m D i s p l a y N o d e V i e w S t a t e " > < H e i g h t > 1 5 0 < / H e i g h t > < I s E x p a n d e d > t r u e < / I s E x p a n d e d > < W i d t h > 2 0 0 < / W i d t h > < / a : V a l u e > < / a : K e y V a l u e O f D i a g r a m O b j e c t K e y a n y T y p e z b w N T n L X > < a : K e y V a l u e O f D i a g r a m O b j e c t K e y a n y T y p e z b w N T n L X > < a : K e y > < K e y > T a b l e s \ D i m P r o d C a t e g o r y \ C o l u m n s \ S p a n i s h P r o d u c t C a t e g o r y N a m e < / K e y > < / a : K e y > < a : V a l u e   i : t y p e = " D i a g r a m D i s p l a y N o d e V i e w S t a t e " > < H e i g h t > 1 5 0 < / H e i g h t > < I s E x p a n d e d > t r u e < / I s E x p a n d e d > < W i d t h > 2 0 0 < / W i d t h > < / a : V a l u e > < / a : K e y V a l u e O f D i a g r a m O b j e c t K e y a n y T y p e z b w N T n L X > < a : K e y V a l u e O f D i a g r a m O b j e c t K e y a n y T y p e z b w N T n L X > < a : K e y > < K e y > T a b l e s \ D i m P r o d C a t e g o r y \ C o l u m n s \ F r e n c h P r o d u c t C a t e g o r y N a m e < / K e y > < / a : K e y > < a : V a l u e   i : t y p e = " D i a g r a m D i s p l a y N o d e V i e w S t a t e " > < H e i g h t > 1 5 0 < / H e i g h t > < I s E x p a n d e d > t r u e < / I s E x p a n d e d > < W i d t h > 2 0 0 < / W i d t h > < / a : V a l u e > < / a : K e y V a l u e O f D i a g r a m O b j e c t K e y a n y T y p e z b w N T n L X > < a : K e y V a l u e O f D i a g r a m O b j e c t K e y a n y T y p e z b w N T n L X > < a : K e y > < K e y > T a b l e s \ D i m P r o d S u b C a t e g o r y < / K e y > < / a : K e y > < a : V a l u e   i : t y p e = " D i a g r a m D i s p l a y N o d e V i e w S t a t e " > < H e i g h t > 1 5 0 < / H e i g h t > < I s E x p a n d e d > t r u e < / I s E x p a n d e d > < L a y e d O u t > t r u e < / L a y e d O u t > < L e f t > 7 3 1 . 8 7 8 0 9 8 3 6 9 6 6 4 < / L e f t > < S c r o l l V e r t i c a l O f f s e t > 4 2 . 3 2 3 3 3 3 3 3 3 3 3 3 3 5 2 < / S c r o l l V e r t i c a l O f f s e t > < T a b I n d e x > 4 < / T a b I n d e x > < T o p > 2 5 0 . 6 6 6 6 6 6 6 6 6 6 6 6 6 3 < / T o p > < W i d t h > 2 4 4 . 6 6 6 6 6 6 6 6 6 6 6 6 2 9 < / W i d t h > < / a : V a l u e > < / a : K e y V a l u e O f D i a g r a m O b j e c t K e y a n y T y p e z b w N T n L X > < a : K e y V a l u e O f D i a g r a m O b j e c t K e y a n y T y p e z b w N T n L X > < a : K e y > < K e y > T a b l e s \ D i m P r o d S u b C a t e g o r y \ C o l u m n s \ P r o d u c t S u b c a t e g o r y K e y < / K e y > < / a : K e y > < a : V a l u e   i : t y p e = " D i a g r a m D i s p l a y N o d e V i e w S t a t e " > < H e i g h t > 1 5 0 < / H e i g h t > < I s E x p a n d e d > t r u e < / I s E x p a n d e d > < W i d t h > 2 0 0 < / W i d t h > < / a : V a l u e > < / a : K e y V a l u e O f D i a g r a m O b j e c t K e y a n y T y p e z b w N T n L X > < a : K e y V a l u e O f D i a g r a m O b j e c t K e y a n y T y p e z b w N T n L X > < a : K e y > < K e y > T a b l e s \ D i m P r o d S u b C a t e g o r y \ C o l u m n s \ P r o d u c t S u b c a t e g o r y A l t e r n a t e K e y < / K e y > < / a : K e y > < a : V a l u e   i : t y p e = " D i a g r a m D i s p l a y N o d e V i e w S t a t e " > < H e i g h t > 1 5 0 < / H e i g h t > < I s E x p a n d e d > t r u e < / I s E x p a n d e d > < W i d t h > 2 0 0 < / W i d t h > < / a : V a l u e > < / a : K e y V a l u e O f D i a g r a m O b j e c t K e y a n y T y p e z b w N T n L X > < a : K e y V a l u e O f D i a g r a m O b j e c t K e y a n y T y p e z b w N T n L X > < a : K e y > < K e y > T a b l e s \ D i m P r o d S u b C a t e g o r y \ C o l u m n s \ E n g l i s h P r o d u c t S u b c a t e g o r y N a m e < / K e y > < / a : K e y > < a : V a l u e   i : t y p e = " D i a g r a m D i s p l a y N o d e V i e w S t a t e " > < H e i g h t > 1 5 0 < / H e i g h t > < I s E x p a n d e d > t r u e < / I s E x p a n d e d > < W i d t h > 2 0 0 < / W i d t h > < / a : V a l u e > < / a : K e y V a l u e O f D i a g r a m O b j e c t K e y a n y T y p e z b w N T n L X > < a : K e y V a l u e O f D i a g r a m O b j e c t K e y a n y T y p e z b w N T n L X > < a : K e y > < K e y > T a b l e s \ D i m P r o d S u b C a t e g o r y \ C o l u m n s \ S p a n i s h P r o d u c t S u b c a t e g o r y N a m e < / K e y > < / a : K e y > < a : V a l u e   i : t y p e = " D i a g r a m D i s p l a y N o d e V i e w S t a t e " > < H e i g h t > 1 5 0 < / H e i g h t > < I s E x p a n d e d > t r u e < / I s E x p a n d e d > < W i d t h > 2 0 0 < / W i d t h > < / a : V a l u e > < / a : K e y V a l u e O f D i a g r a m O b j e c t K e y a n y T y p e z b w N T n L X > < a : K e y V a l u e O f D i a g r a m O b j e c t K e y a n y T y p e z b w N T n L X > < a : K e y > < K e y > T a b l e s \ D i m P r o d S u b C a t e g o r y \ C o l u m n s \ F r e n c h P r o d u c t S u b c a t e g o r y N a m e < / K e y > < / a : K e y > < a : V a l u e   i : t y p e = " D i a g r a m D i s p l a y N o d e V i e w S t a t e " > < H e i g h t > 1 5 0 < / H e i g h t > < I s E x p a n d e d > t r u e < / I s E x p a n d e d > < W i d t h > 2 0 0 < / W i d t h > < / a : V a l u e > < / a : K e y V a l u e O f D i a g r a m O b j e c t K e y a n y T y p e z b w N T n L X > < a : K e y V a l u e O f D i a g r a m O b j e c t K e y a n y T y p e z b w N T n L X > < a : K e y > < K e y > T a b l e s \ D i m P r o d S u b C a t e g o r y \ C o l u m n s \ P r o d u c t C a t e g o r y K e y < / K e y > < / a : K e y > < a : V a l u e   i : t y p e = " D i a g r a m D i s p l a y N o d e V i e w S t a t e " > < H e i g h t > 1 5 0 < / H e i g h t > < I s E x p a n d e d > t r u e < / I s E x p a n d e d > < W i d t h > 2 0 0 < / W i d t h > < / a : V a l u e > < / a : K e y V a l u e O f D i a g r a m O b j e c t K e y a n y T y p e z b w N T n L X > < a : K e y V a l u e O f D i a g r a m O b j e c t K e y a n y T y p e z b w N T n L X > < a : K e y > < K e y > T a b l e s \ D i m P r o d S u b C a t e g o r y \ M e a s u r e s \ S u m   o f   P r o d u c t C a t e g o r y K e y < / K e y > < / a : K e y > < a : V a l u e   i : t y p e = " D i a g r a m D i s p l a y N o d e V i e w S t a t e " > < H e i g h t > 1 5 0 < / H e i g h t > < I s E x p a n d e d > t r u e < / I s E x p a n d e d > < W i d t h > 2 0 0 < / W i d t h > < / a : V a l u e > < / a : K e y V a l u e O f D i a g r a m O b j e c t K e y a n y T y p e z b w N T n L X > < a : K e y V a l u e O f D i a g r a m O b j e c t K e y a n y T y p e z b w N T n L X > < a : K e y > < K e y > T a b l e s \ D i m P r o d S u b C a t e g o r y \ S u m   o f   P r o d u c t C a t e g o r y K e y \ A d d i t i o n a l   I n f o \ I m p l i c i t   M e a s u r e < / K e y > < / a : K e y > < a : V a l u e   i : t y p e = " D i a g r a m D i s p l a y V i e w S t a t e I D i a g r a m T a g A d d i t i o n a l I n f o " / > < / a : K e y V a l u e O f D i a g r a m O b j e c t K e y a n y T y p e z b w N T n L X > < a : K e y V a l u e O f D i a g r a m O b j e c t K e y a n y T y p e z b w N T n L X > < a : K e y > < K e y > T a b l e s \ D i m P r o d S u b C a t e g o r y \ M e a s u r e s \ S u m   o f   P r o d u c t S u b c a t e g o r y A l t e r n a t e K e y < / K e y > < / a : K e y > < a : V a l u e   i : t y p e = " D i a g r a m D i s p l a y N o d e V i e w S t a t e " > < H e i g h t > 1 5 0 < / H e i g h t > < I s E x p a n d e d > t r u e < / I s E x p a n d e d > < W i d t h > 2 0 0 < / W i d t h > < / a : V a l u e > < / a : K e y V a l u e O f D i a g r a m O b j e c t K e y a n y T y p e z b w N T n L X > < a : K e y V a l u e O f D i a g r a m O b j e c t K e y a n y T y p e z b w N T n L X > < a : K e y > < K e y > T a b l e s \ D i m P r o d S u b C a t e g o r y \ S u m   o f   P r o d u c t S u b c a t e g o r y A l t e r n a t e K e y \ A d d i t i o n a l   I n f o \ I m p l i c i t   M e a s u r e < / K e y > < / a : K e y > < a : V a l u e   i : t y p e = " D i a g r a m D i s p l a y V i e w S t a t e I D i a g r a m T a g A d d i t i o n a l I n f o " / > < / a : K e y V a l u e O f D i a g r a m O b j e c t K e y a n y T y p e z b w N T n L X > < a : K e y V a l u e O f D i a g r a m O b j e c t K e y a n y T y p e z b w N T n L X > < a : K e y > < K e y > T a b l e s \ D i m P r o d S u b C a t e g o r y \ M e a s u r e s \ S u m   o f   P r o d u c t S u b c a t e g o r y K e y < / K e y > < / a : K e y > < a : V a l u e   i : t y p e = " D i a g r a m D i s p l a y N o d e V i e w S t a t e " > < H e i g h t > 1 5 0 < / H e i g h t > < I s E x p a n d e d > t r u e < / I s E x p a n d e d > < W i d t h > 2 0 0 < / W i d t h > < / a : V a l u e > < / a : K e y V a l u e O f D i a g r a m O b j e c t K e y a n y T y p e z b w N T n L X > < a : K e y V a l u e O f D i a g r a m O b j e c t K e y a n y T y p e z b w N T n L X > < a : K e y > < K e y > T a b l e s \ D i m P r o d S u b C a t e g o r y \ S u m   o f   P r o d u c t S u b c a t e g o r y K e y \ A d d i t i o n a l   I n f o \ I m p l i c i t   M e a s u r e < / K e y > < / a : K e y > < a : V a l u e   i : t y p e = " D i a g r a m D i s p l a y V i e w S t a t e I D i a g r a m T a g A d d i t i o n a l I n f o " / > < / a : K e y V a l u e O f D i a g r a m O b j e c t K e y a n y T y p e z b w N T n L X > < a : K e y V a l u e O f D i a g r a m O b j e c t K e y a n y T y p e z b w N T n L X > < a : K e y > < K e y > T a b l e s \ D i m S a l e s T e r r i t o r y < / K e y > < / a : K e y > < a : V a l u e   i : t y p e = " D i a g r a m D i s p l a y N o d e V i e w S t a t e " > < H e i g h t > 1 5 0 < / H e i g h t > < I s E x p a n d e d > t r u e < / I s E x p a n d e d > < L a y e d O u t > t r u e < / L a y e d O u t > < L e f t > 6 2 2 . 1 1 5 2 4 2 2 7 0 6 6 3 2 < / L e f t > < T a b I n d e x > 6 < / T a b I n d e x > < T o p > 4 5 5 . 1 6 6 6 6 6 6 6 6 6 6 6 5 2 < / T o p > < W i d t h > 2 0 0 < / 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 T a b l e s \ S a l e s < / K e y > < / a : K e y > < a : V a l u e   i : t y p e = " D i a g r a m D i s p l a y N o d e V i e w S t a t e " > < H e i g h t > 1 5 0 < / H e i g h t > < I s E x p a n d e d > t r u e < / I s E x p a n d e d > < L a y e d O u t > t r u e < / L a y e d O u t > < L e f t > 3 0 6 . 0 9 6 1 8 9 4 3 2 3 3 4 0 3 < / L e f t > < T a b I n d e x > 3 < / T a b I n d e x > < T o p > 2 8 6 . 6 6 6 6 6 6 6 6 6 6 6 6 6 9 < / T o p > < 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 T a b l e s \ S a l e s \ C o l u m n s \ D u e D a t e K e y < / K e y > < / a : K e y > < a : V a l u e   i : t y p e = " D i a g r a m D i s p l a y N o d e V i e w S t a t e " > < H e i g h t > 1 5 0 < / H e i g h t > < I s E x p a n d e d > t r u e < / I s E x p a n d e d > < W i d t h > 2 0 0 < / W i d t h > < / a : V a l u e > < / a : K e y V a l u e O f D i a g r a m O b j e c t K e y a n y T y p e z b w N T n L X > < a : K e y V a l u e O f D i a g r a m O b j e c t K e y a n y T y p e z b w N T n L X > < a : K e y > < K e y > T a b l e s \ S a l e s \ C o l u m n s \ S h i p D a t e K e y 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 T a b l e s \ S a l e s \ C o l u m n s \ P r o m o t i o n K e y < / K e y > < / a : K e y > < a : V a l u e   i : t y p e = " D i a g r a m D i s p l a y N o d e V i e w S t a t e " > < H e i g h t > 1 5 0 < / H e i g h t > < I s E x p a n d e d > t r u e < / I s E x p a n d e d > < W i d t h > 2 0 0 < / W i d t h > < / a : V a l u e > < / a : K e y V a l u e O f D i a g r a m O b j e c t K e y a n y T y p e z b w N T n L X > < a : K e y V a l u e O f D i a g r a m O b j e c t K e y a n y T y p e z b w N T n L X > < a : K e y > < K e y > T a b l e s \ S a l e s \ C o l u m n s \ C u r r e n c y K e y 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 T a b l e s \ S a l e s \ C o l u m n s \ S a l e s O r d e r N u m b e r < / K e y > < / a : K e y > < a : V a l u e   i : t y p e = " D i a g r a m D i s p l a y N o d e V i e w S t a t e " > < H e i g h t > 1 5 0 < / H e i g h t > < I s E x p a n d e d > t r u e < / I s E x p a n d e d > < W i d t h > 2 0 0 < / W i d t h > < / a : V a l u e > < / a : K e y V a l u e O f D i a g r a m O b j e c t K e y a n y T y p e z b w N T n L X > < a : K e y V a l u e O f D i a g r a m O b j e c t K e y a n y T y p e z b w N T n L X > < a : K e y > < K e y > T a b l e s \ S a l e s \ C o l u m n s \ S a l e s O r d e r L i n e N u m b e r < / K e y > < / a : K e y > < a : V a l u e   i : t y p e = " D i a g r a m D i s p l a y N o d e V i e w S t a t e " > < H e i g h t > 1 5 0 < / H e i g h t > < I s E x p a n d e d > t r u e < / I s E x p a n d e d > < W i d t h > 2 0 0 < / W i d t h > < / a : V a l u e > < / a : K e y V a l u e O f D i a g r a m O b j e c t K e y a n y T y p e z b w N T n L X > < a : K e y V a l u e O f D i a g r a m O b j e c t K e y a n y T y p e z b w N T n L X > < a : K e y > < K e y > T a b l e s \ S a l e s \ C o l u m n s \ R e v i s i o n N u m b e r < / K e y > < / a : K e y > < a : V a l u e   i : t y p e = " D i a g r a m D i s p l a y N o d e V i e w S t a t e " > < H e i g h t > 1 5 0 < / H e i g h t > < I s E x p a n d e d > t r u e < / I s E x p a n d e d > < W i d t h > 2 0 0 < / W i d t h > < / a : V a l u e > < / a : K e y V a l u e O f D i a g r a m O b j e c t K e y a n y T y p e z b w N T n L X > < a : K e y V a l u e O f D i a g r a m O b j e c t K e y a n y T y p e z b w N T n L X > < a : K e y > < K e y > T a b l e s \ S a l e s \ C o l u m n s \ O r d e r Q u a n t i t y 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 T a b l e s \ S a l e s \ C o l u m n s \ E x t e n d e d A m o u n t < / K e y > < / a : K e y > < a : V a l u e   i : t y p e = " D i a g r a m D i s p l a y N o d e V i e w S t a t e " > < H e i g h t > 1 5 0 < / H e i g h t > < I s E x p a n d e d > t r u e < / I s E x p a n d e d > < W i d t h > 2 0 0 < / W i d t h > < / a : V a l u e > < / a : K e y V a l u e O f D i a g r a m O b j e c t K e y a n y T y p e z b w N T n L X > < a : K e y V a l u e O f D i a g r a m O b j e c t K e y a n y T y p e z b w N T n L X > < a : K e y > < K e y > T a b l e s \ S a l e s \ C o l u m n s \ U n i t P r i c e D i s c o u n t P c t < / K e y > < / a : K e y > < a : V a l u e   i : t y p e = " D i a g r a m D i s p l a y N o d e V i e w S t a t e " > < H e i g h t > 1 5 0 < / H e i g h t > < I s E x p a n d e d > t r u e < / I s E x p a n d e d > < W i d t h > 2 0 0 < / W i d t h > < / a : V a l u e > < / a : K e y V a l u e O f D i a g r a m O b j e c t K e y a n y T y p e z b w N T n L X > < a : K e y V a l u e O f D i a g r a m O b j e c t K e y a n y T y p e z b w N T n L X > < a : K e y > < K e y > T a b l e s \ S a l e s \ C o l u m n s \ D i s c o u n t A m o u n t < / K e y > < / a : K e y > < a : V a l u e   i : t y p e = " D i a g r a m D i s p l a y N o d e V i e w S t a t e " > < H e i g h t > 1 5 0 < / H e i g h t > < I s E x p a n d e d > t r u e < / I s E x p a n d e d > < W i d t h > 2 0 0 < / W i d t h > < / a : V a l u e > < / a : K e y V a l u e O f D i a g r a m O b j e c t K e y a n y T y p e z b w N T n L X > < a : K e y V a l u e O f D i a g r a m O b j e c t K e y a n y T y p e z b w N T n L X > < a : K e y > < K e y > T a b l e s \ S a l e s \ C o l u m n s \ P r o d u c t S t a n d a r d C o s t < / K e y > < / a : K e y > < a : V a l u e   i : t y p e = " D i a g r a m D i s p l a y N o d e V i e w S t a t e " > < H e i g h t > 1 5 0 < / H e i g h t > < I s E x p a n d e d > t r u e < / I s E x p a n d e d > < W i d t h > 2 0 0 < / W i d t h > < / a : V a l u e > < / a : K e y V a l u e O f D i a g r a m O b j e c t K e y a n y T y p e z b w N T n L X > < a : K e y V a l u e O f D i a g r a m O b j e c t K e y a n y T y p e z b w N T n L X > < a : K e y > < K e y > T a b l e s \ S a l e s \ C o l u m n s \ T o t a l P r o d u c t C o s t < / K e y > < / a : K e y > < a : V a l u e   i : t y p e = " D i a g r a m D i s p l a y N o d e V i e w S t a t e " > < H e i g h t > 1 5 0 < / H e i g h t > < I s E x p a n d e d > t r u e < / I s E x p a n d e d > < W i d t h > 2 0 0 < / W i d t h > < / a : V a l u e > < / a : K e y V a l u e O f D i a g r a m O b j e c t K e y a n y T y p e z b w N T n L X > < a : K e y V a l u e O f D i a g r a m O b j e c t K e y a n y T y p e z b w N T n L X > < a : K e y > < K e y > T a b l e s \ S a l e s \ C o l u m n s \ S a l e s A m o u n t < / 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I s F o c u s e d > t r u e < / I s F o c u s e d > < W i d t h > 2 0 0 < / W i d t h > < / a : V a l u e > < / a : K e y V a l u e O f D i a g r a m O b j e c t K e y a n y T y p e z b w N T n L X > < a : K e y V a l u e O f D i a g r a m O b j e c t K e y a n y T y p e z b w N T n L X > < a : K e y > < K e y > T a b l e s \ S a l e s \ C o l u m n s \ P r o f i t < / K e y > < / a : K e y > < a : V a l u e   i : t y p e = " D i a g r a m D i s p l a y N o d e V i e w S t a t e " > < H e i g h t > 1 5 0 < / H e i g h t > < I s E x p a n d e d > t r u e < / I s E x p a n d e d > < W i d t h > 2 0 0 < / W i d t h > < / a : V a l u e > < / a : K e y V a l u e O f D i a g r a m O b j e c t K e y a n y T y p e z b w N T n L X > < a : K e y V a l u e O f D i a g r a m O b j e c t K e y a n y T y p e z b w N T n L X > < a : K e y > < K e y > T a b l e s \ S a l e s \ M e a s u r e s \ G r o s s   P r o f i t < / K e y > < / a : K e y > < a : V a l u e   i : t y p e = " D i a g r a m D i s p l a y N o d e V i e w S t a t e " > < H e i g h t > 1 5 0 < / H e i g h t > < I s E x p a n d e d > t r u e < / I s E x p a n d e d > < W i d t h > 2 0 0 < / W i d t h > < / a : V a l u e > < / a : K e y V a l u e O f D i a g r a m O b j e c t K e y a n y T y p e z b w N T n L X > < a : K e y V a l u e O f D i a g r a m O b j e c t K e y a n y T y p e z b w N T n L X > < a : K e y > < K e y > T a b l e s \ S a l e s \ M e a s u r e s \ C o u n t   o f   C u s t o m e r < / K e y > < / a : K e y > < a : V a l u e   i : t y p e = " D i a g r a m D i s p l a y N o d e V i e w S t a t e " > < H e i g h t > 1 5 0 < / H e i g h t > < I s E x p a n d e d > t r u e < / I s E x p a n d e d > < W i d t h > 2 0 0 < / W i d t h > < / a : V a l u e > < / a : K e y V a l u e O f D i a g r a m O b j e c t K e y a n y T y p e z b w N T n L X > < a : K e y V a l u e O f D i a g r a m O b j e c t K e y a n y T y p e z b w N T n L X > < a : K e y > < K e y > T a b l e s \ S a l e s \ M e a s u r e s \ A v e r a g e   P r o f i t   P e r   C u s t o m e r < / K e y > < / a : K e y > < a : V a l u e   i : t y p e = " D i a g r a m D i s p l a y N o d e V i e w S t a t e " > < H e i g h t > 1 5 0 < / H e i g h t > < I s E x p a n d e d > t r u e < / I s E x p a n d e d > < W i d t h > 2 0 0 < / W i d t h > < / a : V a l u e > < / a : K e y V a l u e O f D i a g r a m O b j e c t K e y a n y T y p e z b w N T n L X > < a : K e y V a l u e O f D i a g r a m O b j e c t K e y a n y T y p e z b w N T n L X > < a : K e y > < K e y > T a b l e s \ S a l e s \ M e a s u r e s \ S u m   o f   S a l e s A m o u n t < / K e y > < / a : K e y > < a : V a l u e   i : t y p e = " D i a g r a m D i s p l a y N o d e V i e w S t a t e " > < H e i g h t > 1 5 0 < / H e i g h t > < I s E x p a n d e d > t r u e < / I s E x p a n d e d > < W i d t h > 2 0 0 < / W i d t h > < / a : V a l u e > < / a : K e y V a l u e O f D i a g r a m O b j e c t K e y a n y T y p e z b w N T n L X > < a : K e y V a l u e O f D i a g r a m O b j e c t K e y a n y T y p e z b w N T n L X > < a : K e y > < K e y > T a b l e s \ S a l e s \ S u m   o f   S a l e s A m o u n t \ A d d i t i o n a l   I n f o \ I m p l i c i t   M e a s u r e < / K e y > < / a : K e y > < a : V a l u e   i : t y p e = " D i a g r a m D i s p l a y V i e w S t a t e I D i a g r a m T a g A d d i t i o n a l I n f o " / > < / a : K e y V a l u e O f D i a g r a m O b j e c t K e y a n y T y p e z b w N T n L X > < a : K e y V a l u e O f D i a g r a m O b j e c t K e y a n y T y p e z b w N T n L X > < a : K e y > < K e y > T a b l e s \ S a l e s \ M e a s u r e s \ S u m   o f   T o t a l P r o d u c t C o s t < / K e y > < / a : K e y > < a : V a l u e   i : t y p e = " D i a g r a m D i s p l a y N o d e V i e w S t a t e " > < H e i g h t > 1 5 0 < / H e i g h t > < I s E x p a n d e d > t r u e < / I s E x p a n d e d > < W i d t h > 2 0 0 < / W i d t h > < / a : V a l u e > < / a : K e y V a l u e O f D i a g r a m O b j e c t K e y a n y T y p e z b w N T n L X > < a : K e y V a l u e O f D i a g r a m O b j e c t K e y a n y T y p e z b w N T n L X > < a : K e y > < K e y > T a b l e s \ S a l e s \ S u m   o f   T o t a l P r o d u c t C o s t \ A d d i t i o n a l   I n f o \ I m p l i c i t   M e a s u r e < / K e y > < / a : K e y > < a : V a l u e   i : t y p e = " D i a g r a m D i s p l a y V i e w S t a t e I D i a g r a m T a g A d d i t i o n a l I n f o " / > < / a : K e y V a l u e O f D i a g r a m O b j e c t K e y a n y T y p e z b w N T n L X > < a : K e y V a l u e O f D i a g r a m O b j e c t K e y a n y T y p e z b w N T n L X > < a : K e y > < K e y > T a b l e s \ S a l e s \ M e a s u r e s \ S u m   o f   P r o f i t < / K e y > < / a : K e y > < a : V a l u e   i : t y p e = " D i a g r a m D i s p l a y N o d e V i e w S t a t e " > < H e i g h t > 1 5 0 < / H e i g h t > < I s E x p a n d e d > t r u e < / I s E x p a n d e d > < W i d t h > 2 0 0 < / W i d t h > < / a : V a l u e > < / a : K e y V a l u e O f D i a g r a m O b j e c t K e y a n y T y p e z b w N T n L X > < a : K e y V a l u e O f D i a g r a m O b j e c t K e y a n y T y p e z b w N T n L X > < a : K e y > < K e y > T a b l e s \ S a l e s \ S u m   o f   P r o f i t \ A d d i t i o n a l   I n f o \ I m p l i c i t   M e a s u r e < / K e y > < / a : K e y > < a : V a l u e   i : t y p e = " D i a g r a m D i s p l a y V i e w S t a t e I D i a g r a m T a g A d d i t i o n a l I n f o " / > < / a : K e y V a l u e O f D i a g r a m O b j e c t K e y a n y T y p e z b w N T n L X > < a : K e y V a l u e O f D i a g r a m O b j e c t K e y a n y T y p e z b w N T n L X > < a : K e y > < K e y > T a b l e s \ S a l e s \ M e a s u r e s \ S u m   o f   D i s c o u n t A m o u n t < / K e y > < / a : K e y > < a : V a l u e   i : t y p e = " D i a g r a m D i s p l a y N o d e V i e w S t a t e " > < H e i g h t > 1 5 0 < / H e i g h t > < I s E x p a n d e d > t r u e < / I s E x p a n d e d > < W i d t h > 2 0 0 < / W i d t h > < / a : V a l u e > < / a : K e y V a l u e O f D i a g r a m O b j e c t K e y a n y T y p e z b w N T n L X > < a : K e y V a l u e O f D i a g r a m O b j e c t K e y a n y T y p e z b w N T n L X > < a : K e y > < K e y > T a b l e s \ S a l e s \ S u m   o f   D i s c o u n t A m o u n t \ A d d i t i o n a l   I n f o \ I m p l i c i t   M e a s u r e < / K e y > < / a : K e y > < a : V a l u e   i : t y p e = " D i a g r a m D i s p l a y V i e w S t a t e I D i a g r a m T a g A d d i t i o n a l I n f o " / > < / a : K e y V a l u e O f D i a g r a m O b j e c t K e y a n y T y p e z b w N T n L X > < a : K e y V a l u e O f D i a g r a m O b j e c t K e y a n y T y p e z b w N T n L X > < a : K e y > < K e y > T a b l e s \ S a l e s \ M e a s u r e s \ S u m   o f   O r d e r Q u a n t i t y < / K e y > < / a : K e y > < a : V a l u e   i : t y p e = " D i a g r a m D i s p l a y N o d e V i e w S t a t e " > < H e i g h t > 1 5 0 < / H e i g h t > < I s E x p a n d e d > t r u e < / I s E x p a n d e d > < W i d t h > 2 0 0 < / W i d t h > < / a : V a l u e > < / a : K e y V a l u e O f D i a g r a m O b j e c t K e y a n y T y p e z b w N T n L X > < a : K e y V a l u e O f D i a g r a m O b j e c t K e y a n y T y p e z b w N T n L X > < a : K e y > < K e y > T a b l e s \ S a l e s \ S u m   o f   O r d e r Q u a n t i t y \ A d d i t i o n a l   I n f o \ I m p l i c i t   M e a s u r e < / K e y > < / a : K e y > < a : V a l u e   i : t y p e = " D i a g r a m D i s p l a y V i e w S t a t e I D i a g r a m T a g A d d i t i o n a l I n f o " / > < / a : K e y V a l u e O f D i a g r a m O b j e c t K e y a n y T y p e z b w N T n L X > < a : K e y V a l u e O f D i a g r a m O b j e c t K e y a n y T y p e z b w N T n L X > < a : K e y > < K e y > T a b l e s \ S a l e s \ M e a s u r e s \ A v e r a g e   o f   P r o f i t < / K e y > < / a : K e y > < a : V a l u e   i : t y p e = " D i a g r a m D i s p l a y N o d e V i e w S t a t e " > < H e i g h t > 1 5 0 < / H e i g h t > < I s E x p a n d e d > t r u e < / I s E x p a n d e d > < W i d t h > 2 0 0 < / W i d t h > < / a : V a l u e > < / a : K e y V a l u e O f D i a g r a m O b j e c t K e y a n y T y p e z b w N T n L X > < a : K e y V a l u e O f D i a g r a m O b j e c t K e y a n y T y p e z b w N T n L X > < a : K e y > < K e y > T a b l e s \ S a l e s \ A v e r a g e   o f   P r o f i t \ A d d i t i o n a l   I n f o \ I m p l i c i t   M e a s u r e < / K e y > < / a : K e y > < a : V a l u e   i : t y p e = " D i a g r a m D i s p l a y V i e w S t a t e I D i a g r a m T a g A d d i t i o n a l I n f o " / > < / a : K e y V a l u e O f D i a g r a m O b j e c t K e y a n y T y p e z b w N T n L X > < a : K e y V a l u e O f D i a g r a m O b j e c t K e y a n y T y p e z b w N T n L X > < a : K e y > < K e y > T a b l e s \ S a l e s \ M e a s u r e s \ M a x   o f   P r o f i t < / K e y > < / a : K e y > < a : V a l u e   i : t y p e = " D i a g r a m D i s p l a y N o d e V i e w S t a t e " > < H e i g h t > 1 5 0 < / H e i g h t > < I s E x p a n d e d > t r u e < / I s E x p a n d e d > < W i d t h > 2 0 0 < / W i d t h > < / a : V a l u e > < / a : K e y V a l u e O f D i a g r a m O b j e c t K e y a n y T y p e z b w N T n L X > < a : K e y V a l u e O f D i a g r a m O b j e c t K e y a n y T y p e z b w N T n L X > < a : K e y > < K e y > T a b l e s \ S a l e s \ M a x   o f   P r o f i t \ A d d i t i o n a l   I n f o \ I m p l i c i t   M e a s u r e < / K e y > < / a : K e y > < a : V a l u e   i : t y p e = " D i a g r a m D i s p l a y V i e w S t a t e I D i a g r a m T a g A d d i t i o n a l I n f o " / > < / a : K e y V a l u e O f D i a g r a m O b j e c t K e y a n y T y p e z b w N T n L X > < a : K e y V a l u e O f D i a g r a m O b j e c t K e y a n y T y p e z b w N T n L X > < a : K e y > < K e y > T a b l e s \ S a l e s \ M e a s u r e s \ M a x   o f   S a l e s A m o u n t < / K e y > < / a : K e y > < a : V a l u e   i : t y p e = " D i a g r a m D i s p l a y N o d e V i e w S t a t e " > < H e i g h t > 1 5 0 < / H e i g h t > < I s E x p a n d e d > t r u e < / I s E x p a n d e d > < W i d t h > 2 0 0 < / W i d t h > < / a : V a l u e > < / a : K e y V a l u e O f D i a g r a m O b j e c t K e y a n y T y p e z b w N T n L X > < a : K e y V a l u e O f D i a g r a m O b j e c t K e y a n y T y p e z b w N T n L X > < a : K e y > < K e y > T a b l e s \ S a l e s \ M a x   o f   S a l e s A m o u n t \ A d d i t i o n a l   I n f o \ I m p l i c i t   M e a s u r e < / K e y > < / a : K e y > < a : V a l u e   i : t y p e = " D i a g r a m D i s p l a y V i e w S t a t e I D i a g r a m T a g A d d i t i o n a l I n f o " / > < / a : K e y V a l u e O f D i a g r a m O b j e c t K e y a n y T y p e z b w N T n L X > < a : K e y V a l u e O f D i a g r a m O b j e c t K e y a n y T y p e z b w N T n L X > < a : K e y > < K e y > T a b l e s \ S a l e s \ M e a s u r e s \ A v e r a g e   o f   S a l e s A m o u n t < / K e y > < / a : K e y > < a : V a l u e   i : t y p e = " D i a g r a m D i s p l a y N o d e V i e w S t a t e " > < H e i g h t > 1 5 0 < / H e i g h t > < I s E x p a n d e d > t r u e < / I s E x p a n d e d > < W i d t h > 2 0 0 < / W i d t h > < / a : V a l u e > < / a : K e y V a l u e O f D i a g r a m O b j e c t K e y a n y T y p e z b w N T n L X > < a : K e y V a l u e O f D i a g r a m O b j e c t K e y a n y T y p e z b w N T n L X > < a : K e y > < K e y > T a b l e s \ S a l e s \ A v e r a g e   o f   S a l e s A m o u n t \ A d d i t i o n a l   I n f o \ I m p l i c i t   M e a s u r e < / K e y > < / a : K e y > < a : V a l u e   i : t y p e = " D i a g r a m D i s p l a y V i e w S t a t e I D i a g r a m T a g A d d i t i o n a l I n f o " / > < / a : K e y V a l u e O f D i a g r a m O b j e c t K e y a n y T y p e z b w N T n L X > < a : K e y V a l u e O f D i a g r a m O b j e c t K e y a n y T y p e z b w N T n L X > < a : K e y > < K e y > T a b l e s \ S a l e s \ M e a s u r e s \ D i s t i n c t   C o u n t   o f   O r d e r Q u a n t i t y < / K e y > < / a : K e y > < a : V a l u e   i : t y p e = " D i a g r a m D i s p l a y N o d e V i e w S t a t e " > < H e i g h t > 1 5 0 < / H e i g h t > < I s E x p a n d e d > t r u e < / I s E x p a n d e d > < W i d t h > 2 0 0 < / W i d t h > < / a : V a l u e > < / a : K e y V a l u e O f D i a g r a m O b j e c t K e y a n y T y p e z b w N T n L X > < a : K e y V a l u e O f D i a g r a m O b j e c t K e y a n y T y p e z b w N T n L X > < a : K e y > < K e y > T a b l e s \ S a l e s \ D i s t i n c t   C o u n t   o f   O r d e r Q u a n t i t y \ A d d i t i o n a l   I n f o \ I m p l i c i t   M e a s u r e < / K e y > < / a : K e y > < a : V a l u e   i : t y p e = " D i a g r a m D i s p l a y V i e w S t a t e I D i a g r a m T a g A d d i t i o n a l I n f o " / > < / a : K e y V a l u e O f D i a g r a m O b j e c t K e y a n y T y p e z b w N T n L X > < a : K e y V a l u e O f D i a g r a m O b j e c t K e y a n y T y p e z b w N T n L X > < a : K e y > < K e y > T a b l e s \ S a l e s \ M e a s u r e s \ C o u n t   o f   O r d e r Q u a n t i t y < / K e y > < / a : K e y > < a : V a l u e   i : t y p e = " D i a g r a m D i s p l a y N o d e V i e w S t a t e " > < H e i g h t > 1 5 0 < / H e i g h t > < I s E x p a n d e d > t r u e < / I s E x p a n d e d > < W i d t h > 2 0 0 < / W i d t h > < / a : V a l u e > < / a : K e y V a l u e O f D i a g r a m O b j e c t K e y a n y T y p e z b w N T n L X > < a : K e y V a l u e O f D i a g r a m O b j e c t K e y a n y T y p e z b w N T n L X > < a : K e y > < K e y > T a b l e s \ S a l e s \ C o u n t   o f   O r d e r Q u a n t i t y \ A d d i t i o n a l   I n f o \ I m p l i c i t   M e a s u r e < / K e y > < / a : K e y > < a : V a l u e   i : t y p e = " D i a g r a m D i s p l a y V i e w S t a t e I D i a g r a m T a g A d d i t i o n a l I n f o " / > < / a : K e y V a l u e O f D i a g r a m O b j e c t K e y a n y T y p e z b w N T n L X > < a : K e y V a l u e O f D i a g r a m O b j e c t K e y a n y T y p e z b w N T n L X > < a : K e y > < K e y > T a b l e s \ D i m D a t e < / K e y > < / a : K e y > < a : V a l u e   i : t y p e = " D i a g r a m D i s p l a y N o d e V i e w S t a t e " > < H e i g h t > 1 5 0 < / H e i g h t > < I s E x p a n d e d > t r u e < / I s E x p a n d e d > < L a y e d O u t > t r u e < / L a y e d O u t > < S c r o l l V e r t i c a l O f f s e t > 6 8 7 . 7 1 3 3 3 3 3 3 3 3 3 2 8 < / S c r o l l V e r t i c a l O f f s e t > < T a b I n d e x > 5 < / T a b I n d e x > < T o p > 4 4 1 . 3 3 3 3 3 3 3 3 3 3 3 3 2 6 < / T o p > < W i d t h > 2 0 0 < / W i d t h > < / a : V a l u e > < / a : K e y V a l u e O f D i a g r a m O b j e c t K e y a n y T y p e z b w N T n L X > < a : K e y V a l u e O f D i a g r a m O b j e c t K e y a n y T y p e z b w N T n L X > < a : K e y > < K e y > T a b l e s \ D i m D a t e \ C o l u m n s \ D a t e K e y < / K e y > < / a : K e y > < a : V a l u e   i : t y p e = " D i a g r a m D i s p l a y N o d e V i e w S t a t e " > < H e i g h t > 1 5 0 < / H e i g h t > < I s E x p a n d e d > t r u e < / I s E x p a n d e d > < W i d t h > 2 0 0 < / W i d t h > < / a : V a l u e > < / a : K e y V a l u e O f D i a g r a m O b j e c t K e y a n y T y p e z b w N T n L X > < a : K e y V a l u e O f D i a g r a m O b j e c t K e y a n y T y p e z b w N T n L X > < a : K e y > < K e y > T a b l e s \ D i m D a t e \ C o l u m n s \ F u l l D a t e A l t e r n a t e K e y < / K e y > < / a : K e y > < a : V a l u e   i : t y p e = " D i a g r a m D i s p l a y N o d e V i e w S t a t e " > < H e i g h t > 1 5 0 < / H e i g h t > < I s E x p a n d e d > t r u e < / I s E x p a n d e d > < W i d t h > 2 0 0 < / W i d t h > < / a : V a l u e > < / a : K e y V a l u e O f D i a g r a m O b j e c t K e y a n y T y p e z b w N T n L X > < a : K e y V a l u e O f D i a g r a m O b j e c t K e y a n y T y p e z b w N T n L X > < a : K e y > < K e y > T a b l e s \ D i m D a t e \ C o l u m n s \ D a y N u m b e r O f W e e k < / K e y > < / a : K e y > < a : V a l u e   i : t y p e = " D i a g r a m D i s p l a y N o d e V i e w S t a t e " > < H e i g h t > 1 5 0 < / H e i g h t > < I s E x p a n d e d > t r u e < / I s E x p a n d e d > < W i d t h > 2 0 0 < / W i d t h > < / a : V a l u e > < / a : K e y V a l u e O f D i a g r a m O b j e c t K e y a n y T y p e z b w N T n L X > < a : K e y V a l u e O f D i a g r a m O b j e c t K e y a n y T y p e z b w N T n L X > < a : K e y > < K e y > T a b l e s \ D i m D a t e \ C o l u m n s \ E n g l i s h D a y N a m e O f W e e k < / K e y > < / a : K e y > < a : V a l u e   i : t y p e = " D i a g r a m D i s p l a y N o d e V i e w S t a t e " > < H e i g h t > 1 5 0 < / H e i g h t > < I s E x p a n d e d > t r u e < / I s E x p a n d e d > < W i d t h > 2 0 0 < / W i d t h > < / a : V a l u e > < / a : K e y V a l u e O f D i a g r a m O b j e c t K e y a n y T y p e z b w N T n L X > < a : K e y V a l u e O f D i a g r a m O b j e c t K e y a n y T y p e z b w N T n L X > < a : K e y > < K e y > T a b l e s \ D i m D a t e \ C o l u m n s \ S p a n i s h D a y N a m e O f W e e k < / K e y > < / a : K e y > < a : V a l u e   i : t y p e = " D i a g r a m D i s p l a y N o d e V i e w S t a t e " > < H e i g h t > 1 5 0 < / H e i g h t > < I s E x p a n d e d > t r u e < / I s E x p a n d e d > < W i d t h > 2 0 0 < / W i d t h > < / a : V a l u e > < / a : K e y V a l u e O f D i a g r a m O b j e c t K e y a n y T y p e z b w N T n L X > < a : K e y V a l u e O f D i a g r a m O b j e c t K e y a n y T y p e z b w N T n L X > < a : K e y > < K e y > T a b l e s \ D i m D a t e \ C o l u m n s \ F r e n c h D a y N a m e O f W e e k < / K e y > < / a : K e y > < a : V a l u e   i : t y p e = " D i a g r a m D i s p l a y N o d e V i e w S t a t e " > < H e i g h t > 1 5 0 < / H e i g h t > < I s E x p a n d e d > t r u e < / I s E x p a n d e d > < W i d t h > 2 0 0 < / W i d t h > < / a : V a l u e > < / a : K e y V a l u e O f D i a g r a m O b j e c t K e y a n y T y p e z b w N T n L X > < a : K e y V a l u e O f D i a g r a m O b j e c t K e y a n y T y p e z b w N T n L X > < a : K e y > < K e y > T a b l e s \ D i m D a t e \ C o l u m n s \ D a y N u m b e r O f M o n t h < / K e y > < / a : K e y > < a : V a l u e   i : t y p e = " D i a g r a m D i s p l a y N o d e V i e w S t a t e " > < H e i g h t > 1 5 0 < / H e i g h t > < I s E x p a n d e d > t r u e < / I s E x p a n d e d > < W i d t h > 2 0 0 < / W i d t h > < / a : V a l u e > < / a : K e y V a l u e O f D i a g r a m O b j e c t K e y a n y T y p e z b w N T n L X > < a : K e y V a l u e O f D i a g r a m O b j e c t K e y a n y T y p e z b w N T n L X > < a : K e y > < K e y > T a b l e s \ D i m D a t e \ C o l u m n s \ D a y N u m b e r O f Y e a r < / K e y > < / a : K e y > < a : V a l u e   i : t y p e = " D i a g r a m D i s p l a y N o d e V i e w S t a t e " > < H e i g h t > 1 5 0 < / H e i g h t > < I s E x p a n d e d > t r u e < / I s E x p a n d e d > < W i d t h > 2 0 0 < / W i d t h > < / a : V a l u e > < / a : K e y V a l u e O f D i a g r a m O b j e c t K e y a n y T y p e z b w N T n L X > < a : K e y V a l u e O f D i a g r a m O b j e c t K e y a n y T y p e z b w N T n L X > < a : K e y > < K e y > T a b l e s \ D i m D a t e \ C o l u m n s \ W e e k N u m b e r O f Y e a r < / K e y > < / a : K e y > < a : V a l u e   i : t y p e = " D i a g r a m D i s p l a y N o d e V i e w S t a t e " > < H e i g h t > 1 5 0 < / H e i g h t > < I s E x p a n d e d > t r u e < / I s E x p a n d e d > < W i d t h > 2 0 0 < / W i d t h > < / a : V a l u e > < / a : K e y V a l u e O f D i a g r a m O b j e c t K e y a n y T y p e z b w N T n L X > < a : K e y V a l u e O f D i a g r a m O b j e c t K e y a n y T y p e z b w N T n L X > < a : K e y > < K e y > T a b l e s \ D i m D a t e \ C o l u m n s \ E n g l i s h M o n t h N a m e < / K e y > < / a : K e y > < a : V a l u e   i : t y p e = " D i a g r a m D i s p l a y N o d e V i e w S t a t e " > < H e i g h t > 1 5 0 < / H e i g h t > < I s E x p a n d e d > t r u e < / I s E x p a n d e d > < W i d t h > 2 0 0 < / W i d t h > < / a : V a l u e > < / a : K e y V a l u e O f D i a g r a m O b j e c t K e y a n y T y p e z b w N T n L X > < a : K e y V a l u e O f D i a g r a m O b j e c t K e y a n y T y p e z b w N T n L X > < a : K e y > < K e y > T a b l e s \ D i m D a t e \ C o l u m n s \ S p a n i s h M o n t h N a m e < / K e y > < / a : K e y > < a : V a l u e   i : t y p e = " D i a g r a m D i s p l a y N o d e V i e w S t a t e " > < H e i g h t > 1 5 0 < / H e i g h t > < I s E x p a n d e d > t r u e < / I s E x p a n d e d > < W i d t h > 2 0 0 < / W i d t h > < / a : V a l u e > < / a : K e y V a l u e O f D i a g r a m O b j e c t K e y a n y T y p e z b w N T n L X > < a : K e y V a l u e O f D i a g r a m O b j e c t K e y a n y T y p e z b w N T n L X > < a : K e y > < K e y > T a b l e s \ D i m D a t e \ C o l u m n s \ F r e n c h M o n t h N a m e < / K e y > < / a : K e y > < a : V a l u e   i : t y p e = " D i a g r a m D i s p l a y N o d e V i e w S t a t e " > < H e i g h t > 1 5 0 < / H e i g h t > < I s E x p a n d e d > t r u e < / I s E x p a n d e d > < W i d t h > 2 0 0 < / W i d t h > < / a : V a l u e > < / a : K e y V a l u e O f D i a g r a m O b j e c t K e y a n y T y p e z b w N T n L X > < a : K e y V a l u e O f D i a g r a m O b j e c t K e y a n y T y p e z b w N T n L X > < a : K e y > < K e y > T a b l e s \ D i m D a t e \ C o l u m n s \ M o n t h N u m b e r O f Y e a r < / K e y > < / a : K e y > < a : V a l u e   i : t y p e = " D i a g r a m D i s p l a y N o d e V i e w S t a t e " > < H e i g h t > 1 5 0 < / H e i g h t > < I s E x p a n d e d > t r u e < / I s E x p a n d e d > < W i d t h > 2 0 0 < / W i d t h > < / a : V a l u e > < / a : K e y V a l u e O f D i a g r a m O b j e c t K e y a n y T y p e z b w N T n L X > < a : K e y V a l u e O f D i a g r a m O b j e c t K e y a n y T y p e z b w N T n L X > < a : K e y > < K e y > T a b l e s \ D i m D a t e \ C o l u m n s \ C a l e n d a r Q u a r t e r < / K e y > < / a : K e y > < a : V a l u e   i : t y p e = " D i a g r a m D i s p l a y N o d e V i e w S t a t e " > < H e i g h t > 1 5 0 < / H e i g h t > < I s E x p a n d e d > t r u e < / I s E x p a n d e d > < W i d t h > 2 0 0 < / W i d t h > < / a : V a l u e > < / a : K e y V a l u e O f D i a g r a m O b j e c t K e y a n y T y p e z b w N T n L X > < a : K e y V a l u e O f D i a g r a m O b j e c t K e y a n y T y p e z b w N T n L X > < a : K e y > < K e y > T a b l e s \ D i m D a t e \ C o l u m n s \ C a l e n d a r Y e a r < / K e y > < / a : K e y > < a : V a l u e   i : t y p e = " D i a g r a m D i s p l a y N o d e V i e w S t a t e " > < H e i g h t > 1 5 0 < / H e i g h t > < I s E x p a n d e d > t r u e < / I s E x p a n d e d > < W i d t h > 2 0 0 < / W i d t h > < / a : V a l u e > < / a : K e y V a l u e O f D i a g r a m O b j e c t K e y a n y T y p e z b w N T n L X > < a : K e y V a l u e O f D i a g r a m O b j e c t K e y a n y T y p e z b w N T n L X > < a : K e y > < K e y > T a b l e s \ D i m D a t e \ C o l u m n s \ C a l e n d a r S e m e s t e r < / K e y > < / a : K e y > < a : V a l u e   i : t y p e = " D i a g r a m D i s p l a y N o d e V i e w S t a t e " > < H e i g h t > 1 5 0 < / H e i g h t > < I s E x p a n d e d > t r u e < / I s E x p a n d e d > < W i d t h > 2 0 0 < / W i d t h > < / a : V a l u e > < / a : K e y V a l u e O f D i a g r a m O b j e c t K e y a n y T y p e z b w N T n L X > < a : K e y V a l u e O f D i a g r a m O b j e c t K e y a n y T y p e z b w N T n L X > < a : K e y > < K e y > T a b l e s \ D i m D a t e \ C o l u m n s \ F i s c a l Q u a r t e r < / K e y > < / a : K e y > < a : V a l u e   i : t y p e = " D i a g r a m D i s p l a y N o d e V i e w S t a t e " > < H e i g h t > 1 5 0 < / H e i g h t > < I s E x p a n d e d > t r u e < / I s E x p a n d e d > < W i d t h > 2 0 0 < / W i d t h > < / a : V a l u e > < / a : K e y V a l u e O f D i a g r a m O b j e c t K e y a n y T y p e z b w N T n L X > < a : K e y V a l u e O f D i a g r a m O b j e c t K e y a n y T y p e z b w N T n L X > < a : K e y > < K e y > T a b l e s \ D i m D a t e \ C o l u m n s \ F i s c a l Y e a r < / K e y > < / a : K e y > < a : V a l u e   i : t y p e = " D i a g r a m D i s p l a y N o d e V i e w S t a t e " > < H e i g h t > 1 5 0 < / H e i g h t > < I s E x p a n d e d > t r u e < / I s E x p a n d e d > < W i d t h > 2 0 0 < / W i d t h > < / a : V a l u e > < / a : K e y V a l u e O f D i a g r a m O b j e c t K e y a n y T y p e z b w N T n L X > < a : K e y V a l u e O f D i a g r a m O b j e c t K e y a n y T y p e z b w N T n L X > < a : K e y > < K e y > T a b l e s \ D i m D a t e \ C o l u m n s \ F i s c a l S e m e s t e r < / K e y > < / a : K e y > < a : V a l u e   i : t y p e = " D i a g r a m D i s p l a y N o d e V i e w S t a t e " > < H e i g h t > 1 5 0 < / H e i g h t > < I s E x p a n d e d > t r u e < / I s E x p a n d e d > < W i d t h > 2 0 0 < / W i d t h > < / a : V a l u e > < / a : K e y V a l u e O f D i a g r a m O b j e c t K e y a n y T y p e z b w N T n L X > < a : K e y V a l u e O f D i a g r a m O b j e c t K e y a n y T y p e z b w N T n L X > < a : K e y > < K e y > T a b l e s \ D i m D a t e \ C o l u m n s \ D a t e   F i e l d < / 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  N u m b e r < / K e y > < / a : K e y > < a : V a l u e   i : t y p e = " D i a g r a m D i s p l a y N o d e V i e w S t a t e " > < H e i g h t > 1 5 0 < / H e i g h t > < I s E x p a n d e d > t r u e < / I s E x p a n d e d > < W i d t h > 2 0 0 < / W i d t h > < / a : V a l u e > < / a : K e y V a l u e O f D i a g r a m O b j e c t K e y a n y T y p e z b w N T n L X > < a : K e y V a l u e O f D i a g r a m O b j e c t K e y a n y T y p e z b w N T n L X > < a : K e y > < K e y > T a b l e s \ D i m D a t e \ C o l u m n s \ M o n t h   F u l l   N a m e < / K e y > < / a : K e y > < a : V a l u e   i : t y p e = " D i a g r a m D i s p l a y N o d e V i e w S t a t e " > < H e i g h t > 1 5 0 < / H e i g h t > < I s E x p a n d e d > t r u e < / I s E x p a n d e d > < W i d t h > 2 0 0 < / W i d t h > < / a : V a l u e > < / a : K e y V a l u e O f D i a g r a m O b j e c t K e y a n y T y p e z b w N T n L X > < a : K e y V a l u e O f D i a g r a m O b j e c t K e y a n y T y p e z b w N T n L X > < a : K e y > < K e y > T a b l e s \ D i m D a t e \ C o l u m n s \ Q u a r t e r < / K e y > < / a : K e y > < a : V a l u e   i : t y p e = " D i a g r a m D i s p l a y N o d e V i e w S t a t e " > < H e i g h t > 1 5 0 < / H e i g h t > < I s E x p a n d e d > t r u e < / I s E x p a n d e d > < W i d t h > 2 0 0 < / W i d t h > < / a : V a l u e > < / a : K e y V a l u e O f D i a g r a m O b j e c t K e y a n y T y p e z b w N T n L X > < a : K e y V a l u e O f D i a g r a m O b j e c t K e y a n y T y p e z b w N T n L X > < a : K e y > < K e y > T a b l e s \ D i m D a t e \ C o l u m n s \ Y e a r - M o n t h < / K e y > < / a : K e y > < a : V a l u e   i : t y p e = " D i a g r a m D i s p l a y N o d e V i e w S t a t e " > < H e i g h t > 1 5 0 < / H e i g h t > < I s E x p a n d e d > t r u e < / I s E x p a n d e d > < W i d t h > 2 0 0 < / W i d t h > < / a : V a l u e > < / a : K e y V a l u e O f D i a g r a m O b j e c t K e y a n y T y p e z b w N T n L X > < a : K e y V a l u e O f D i a g r a m O b j e c t K e y a n y T y p e z b w N T n L X > < a : K e y > < K e y > T a b l e s \ D i m D a t e \ C o l u m n s \ W e e k d a y   N u m b e r < / K e y > < / a : K e y > < a : V a l u e   i : t y p e = " D i a g r a m D i s p l a y N o d e V i e w S t a t e " > < H e i g h t > 1 5 0 < / H e i g h t > < I s E x p a n d e d > t r u e < / I s E x p a n d e d > < W i d t h > 2 0 0 < / W i d t h > < / a : V a l u e > < / a : K e y V a l u e O f D i a g r a m O b j e c t K e y a n y T y p e z b w N T n L X > < a : K e y V a l u e O f D i a g r a m O b j e c t K e y a n y T y p e z b w N T n L X > < a : K e y > < K e y > T a b l e s \ D i m D a t e \ C o l u m n s \ W e e k d a y   F u l l   N a m e < / K e y > < / a : K e y > < a : V a l u e   i : t y p e = " D i a g r a m D i s p l a y N o d e V i e w S t a t e " > < H e i g h t > 1 5 0 < / H e i g h t > < I s E x p a n d e d > t r u e < / I s E x p a n d e d > < W i d t h > 2 0 0 < / W i d t h > < / a : V a l u e > < / a : K e y V a l u e O f D i a g r a m O b j e c t K e y a n y T y p e z b w N T n L X > < a : K e y V a l u e O f D i a g r a m O b j e c t K e y a n y T y p e z b w N T n L X > < a : K e y > < K e y > T a b l e s \ D i m D a t e \ C o l u m n s \ F i n a n c i a l   M o n t h < / K e y > < / a : K e y > < a : V a l u e   i : t y p e = " D i a g r a m D i s p l a y N o d e V i e w S t a t e " > < H e i g h t > 1 5 0 < / H e i g h t > < I s E x p a n d e d > t r u e < / I s E x p a n d e d > < W i d t h > 2 0 0 < / W i d t h > < / a : V a l u e > < / a : K e y V a l u e O f D i a g r a m O b j e c t K e y a n y T y p e z b w N T n L X > < a : K e y V a l u e O f D i a g r a m O b j e c t K e y a n y T y p e z b w N T n L X > < a : K e y > < K e y > T a b l e s \ D i m D a t e \ C o l u m n s \ F i n a n c i a l   Q u a r t e r < / K e y > < / a : K e y > < a : V a l u e   i : t y p e = " D i a g r a m D i s p l a y N o d e V i e w S t a t e " > < H e i g h t > 1 5 0 < / H e i g h t > < I s E x p a n d e d > t r u e < / I s E x p a n d e d > < W i d t h > 2 0 0 < / W i d t h > < / a : V a l u e > < / a : K e y V a l u e O f D i a g r a m O b j e c t K e y a n y T y p e z b w N T n L X > < a : K e y V a l u e O f D i a g r a m O b j e c t K e y a n y T y p e z b w N T n L X > < a : K e y > < K e y > T a b l e s \ D i m D a t e \ C o l u m n s \ D a t e   F i e l d   ( Y e a r ) < / K e y > < / a : K e y > < a : V a l u e   i : t y p e = " D i a g r a m D i s p l a y N o d e V i e w S t a t e " > < H e i g h t > 1 5 0 < / H e i g h t > < I s E x p a n d e d > t r u e < / I s E x p a n d e d > < W i d t h > 2 0 0 < / W i d t h > < / a : V a l u e > < / a : K e y V a l u e O f D i a g r a m O b j e c t K e y a n y T y p e z b w N T n L X > < a : K e y V a l u e O f D i a g r a m O b j e c t K e y a n y T y p e z b w N T n L X > < a : K e y > < K e y > T a b l e s \ D i m D a t e \ C o l u m n s \ D a t e   F i e l d   ( Q u a r t e r ) < / K e y > < / a : K e y > < a : V a l u e   i : t y p e = " D i a g r a m D i s p l a y N o d e V i e w S t a t e " > < H e i g h t > 1 5 0 < / H e i g h t > < I s E x p a n d e d > t r u e < / I s E x p a n d e d > < W i d t h > 2 0 0 < / W i d t h > < / a : V a l u e > < / a : K e y V a l u e O f D i a g r a m O b j e c t K e y a n y T y p e z b w N T n L X > < a : K e y V a l u e O f D i a g r a m O b j e c t K e y a n y T y p e z b w N T n L X > < a : K e y > < K e y > T a b l e s \ D i m D a t e \ C o l u m n s \ D a t e   F i e l d   ( M o n t h   I n d e x ) < / K e y > < / a : K e y > < a : V a l u e   i : t y p e = " D i a g r a m D i s p l a y N o d e V i e w S t a t e " > < H e i g h t > 1 5 0 < / H e i g h t > < I s E x p a n d e d > t r u e < / I s E x p a n d e d > < W i d t h > 2 0 0 < / W i d t h > < / a : V a l u e > < / a : K e y V a l u e O f D i a g r a m O b j e c t K e y a n y T y p e z b w N T n L X > < a : K e y V a l u e O f D i a g r a m O b j e c t K e y a n y T y p e z b w N T n L X > < a : K e y > < K e y > T a b l e s \ D i m D a t e \ C o l u m n s \ D a t e   F i e l d   ( M o n t h ) < / K e y > < / a : K e y > < a : V a l u e   i : t y p e = " D i a g r a m D i s p l a y N o d e V i e w S t a t e " > < H e i g h t > 1 5 0 < / H e i g h t > < I s E x p a n d e d > t r u e < / I s E x p a n d e d > < W i d t h > 2 0 0 < / W i d t h > < / a : V a l u e > < / a : K e y V a l u e O f D i a g r a m O b j e c t K e y a n y T y p e z b w N T n L X > < a : K e y V a l u e O f D i a g r a m O b j e c t K e y a n y T y p e z b w N T n L X > < a : K e y > < K e y > T a b l e s \ D i m D a t e \ M e a s u r e s \ S u m   o f   Y e a r < / K e y > < / a : K e y > < a : V a l u e   i : t y p e = " D i a g r a m D i s p l a y N o d e V i e w S t a t e " > < H e i g h t > 1 5 0 < / H e i g h t > < I s E x p a n d e d > t r u e < / I s E x p a n d e d > < W i d t h > 2 0 0 < / W i d t h > < / a : V a l u e > < / a : K e y V a l u e O f D i a g r a m O b j e c t K e y a n y T y p e z b w N T n L X > < a : K e y V a l u e O f D i a g r a m O b j e c t K e y a n y T y p e z b w N T n L X > < a : K e y > < K e y > T a b l e s \ D i m D a t e \ S u m   o f   Y e a r \ A d d i t i o n a l   I n f o \ I m p l i c i t   M e a s u r e < / K e y > < / a : K e y > < a : V a l u e   i : t y p e = " D i a g r a m D i s p l a y V i e w S t a t e I D i a g r a m T a g A d d i t i o n a l I n f o " / > < / a : K e y V a l u e O f D i a g r a m O b j e c t K e y a n y T y p e z b w N T n L X > < a : K e y V a l u e O f D i a g r a m O b j e c t K e y a n y T y p e z b w N T n L X > < a : K e y > < K e y > R e l a t i o n s h i p s \ & l t ; T a b l e s \ D i m P r o d u c t \ C o l u m n s \ P r o d u c t S u b c a t e g o r y K e y & g t ; - & l t ; T a b l e s \ D i m P r o d S u b C a t e g o r y \ C o l u m n s \ P r o d u c t S u b c a t e g o r y K e y & g t ; < / K e y > < / a : K e y > < a : V a l u e   i : t y p e = " D i a g r a m D i s p l a y L i n k V i e w S t a t e " > < A u t o m a t i o n P r o p e r t y H e l p e r T e x t > E n d   p o i n t   1 :   ( 5 8 7 . 2 3 7 1 4 3 9 0 0 9 9 9 , 7 5 ) .   E n d   p o i n t   2 :   ( 7 1 5 . 8 7 8 0 9 8 3 6 9 6 6 4 , 3 2 5 . 6 6 6 6 6 7 )   < / A u t o m a t i o n P r o p e r t y H e l p e r T e x t > < L a y e d O u t > t r u e < / L a y e d O u t > < P o i n t s   x m l n s : b = " h t t p : / / s c h e m a s . d a t a c o n t r a c t . o r g / 2 0 0 4 / 0 7 / S y s t e m . W i n d o w s " > < b : P o i n t > < b : _ x > 5 8 7 . 2 3 7 1 4 3 9 0 0 9 9 9 1 7 < / b : _ x > < b : _ y > 7 5 < / b : _ y > < / b : P o i n t > < b : P o i n t > < b : _ x > 6 4 9 . 5 5 7 6 2 0 9 9 9 9 9 9 9 3 < / b : _ x > < b : _ y > 7 5 < / b : _ y > < / b : P o i n t > < b : P o i n t > < b : _ x > 6 5 1 . 5 5 7 6 2 0 9 9 9 9 9 9 9 3 < / b : _ x > < b : _ y > 7 7 < / b : _ y > < / b : P o i n t > < b : P o i n t > < b : _ x > 6 5 1 . 5 5 7 6 2 0 9 9 9 9 9 9 9 3 < / b : _ x > < b : _ y > 3 2 3 . 6 6 6 6 6 7 < / b : _ y > < / b : P o i n t > < b : P o i n t > < b : _ x > 6 5 3 . 5 5 7 6 2 0 9 9 9 9 9 9 9 3 < / b : _ x > < b : _ y > 3 2 5 . 6 6 6 6 6 7 < / b : _ y > < / b : P o i n t > < b : P o i n t > < b : _ x > 7 1 5 . 8 7 8 0 9 8 3 6 9 6 6 4 < / b : _ x > < b : _ y > 3 2 5 . 6 6 6 6 6 7 < / b : _ y > < / b : P o i n t > < / P o i n t s > < / a : V a l u e > < / a : K e y V a l u e O f D i a g r a m O b j e c t K e y a n y T y p e z b w N T n L X > < a : K e y V a l u e O f D i a g r a m O b j e c t K e y a n y T y p e z b w N T n L X > < a : K e y > < K e y > R e l a t i o n s h i p s \ & l t ; T a b l e s \ D i m P r o d u c t \ C o l u m n s \ P r o d u c t S u b c a t e g o r y K e y & g t ; - & l t ; T a b l e s \ D i m P r o d S u b C a t e g o r y \ C o l u m n s \ P r o d u c t S u b c a t e g o r y K e y & g t ; \ F K < / K e y > < / a : K e y > < a : V a l u e   i : t y p e = " D i a g r a m D i s p l a y L i n k E n d p o i n t V i e w S t a t e " > < H e i g h t > 1 6 < / H e i g h t > < L a b e l L o c a t i o n   x m l n s : b = " h t t p : / / s c h e m a s . d a t a c o n t r a c t . o r g / 2 0 0 4 / 0 7 / S y s t e m . W i n d o w s " > < b : _ x > 5 7 1 . 2 3 7 1 4 3 9 0 0 9 9 9 1 7 < / b : _ x > < b : _ y > 6 7 < / b : _ y > < / L a b e l L o c a t i o n > < L o c a t i o n   x m l n s : b = " h t t p : / / s c h e m a s . d a t a c o n t r a c t . o r g / 2 0 0 4 / 0 7 / S y s t e m . W i n d o w s " > < b : _ x > 5 7 1 . 2 3 7 1 4 3 9 0 0 9 9 9 1 7 < / b : _ x > < b : _ y > 7 5 < / b : _ y > < / L o c a t i o n > < S h a p e R o t a t e A n g l e > 3 6 0 < / S h a p e R o t a t e A n g l e > < W i d t h > 1 6 < / W i d t h > < / a : V a l u e > < / a : K e y V a l u e O f D i a g r a m O b j e c t K e y a n y T y p e z b w N T n L X > < a : K e y V a l u e O f D i a g r a m O b j e c t K e y a n y T y p e z b w N T n L X > < a : K e y > < K e y > R e l a t i o n s h i p s \ & l t ; T a b l e s \ D i m P r o d u c t \ C o l u m n s \ P r o d u c t S u b c a t e g o r y K e y & g t ; - & l t ; T a b l e s \ D i m P r o d S u b C a t e g o r y \ C o l u m n s \ P r o d u c t S u b c a t e g o r y K e y & g t ; \ P K < / K e y > < / a : K e y > < a : V a l u e   i : t y p e = " D i a g r a m D i s p l a y L i n k E n d p o i n t V i e w S t a t e " > < H e i g h t > 1 6 < / H e i g h t > < L a b e l L o c a t i o n   x m l n s : b = " h t t p : / / s c h e m a s . d a t a c o n t r a c t . o r g / 2 0 0 4 / 0 7 / S y s t e m . W i n d o w s " > < b : _ x > 7 1 5 . 8 7 8 0 9 8 3 6 9 6 6 4 < / b : _ x > < b : _ y > 3 1 7 . 6 6 6 6 6 7 < / b : _ y > < / L a b e l L o c a t i o n > < L o c a t i o n   x m l n s : b = " h t t p : / / s c h e m a s . d a t a c o n t r a c t . o r g / 2 0 0 4 / 0 7 / S y s t e m . W i n d o w s " > < b : _ x > 7 3 1 . 8 7 8 0 9 8 3 6 9 6 6 4 < / b : _ x > < b : _ y > 3 2 5 . 6 6 6 6 6 7 < / b : _ y > < / L o c a t i o n > < S h a p e R o t a t e A n g l e > 1 8 0 < / S h a p e R o t a t e A n g l e > < W i d t h > 1 6 < / W i d t h > < / a : V a l u e > < / a : K e y V a l u e O f D i a g r a m O b j e c t K e y a n y T y p e z b w N T n L X > < a : K e y V a l u e O f D i a g r a m O b j e c t K e y a n y T y p e z b w N T n L X > < a : K e y > < K e y > R e l a t i o n s h i p s \ & l t ; T a b l e s \ D i m P r o d u c t \ C o l u m n s \ P r o d u c t S u b c a t e g o r y K e y & g t ; - & l t ; T a b l e s \ D i m P r o d S u b C a t e g o r y \ C o l u m n s \ P r o d u c t S u b c a t e g o r y K e y & g t ; \ C r o s s F i l t e r < / K e y > < / a : K e y > < a : V a l u e   i : t y p e = " D i a g r a m D i s p l a y L i n k C r o s s F i l t e r V i e w S t a t e " > < P o i n t s   x m l n s : b = " h t t p : / / s c h e m a s . d a t a c o n t r a c t . o r g / 2 0 0 4 / 0 7 / S y s t e m . W i n d o w s " > < b : P o i n t > < b : _ x > 5 8 7 . 2 3 7 1 4 3 9 0 0 9 9 9 1 7 < / b : _ x > < b : _ y > 7 5 < / b : _ y > < / b : P o i n t > < b : P o i n t > < b : _ x > 6 4 9 . 5 5 7 6 2 0 9 9 9 9 9 9 9 3 < / b : _ x > < b : _ y > 7 5 < / b : _ y > < / b : P o i n t > < b : P o i n t > < b : _ x > 6 5 1 . 5 5 7 6 2 0 9 9 9 9 9 9 9 3 < / b : _ x > < b : _ y > 7 7 < / b : _ y > < / b : P o i n t > < b : P o i n t > < b : _ x > 6 5 1 . 5 5 7 6 2 0 9 9 9 9 9 9 9 3 < / b : _ x > < b : _ y > 3 2 3 . 6 6 6 6 6 7 < / b : _ y > < / b : P o i n t > < b : P o i n t > < b : _ x > 6 5 3 . 5 5 7 6 2 0 9 9 9 9 9 9 9 3 < / b : _ x > < b : _ y > 3 2 5 . 6 6 6 6 6 7 < / b : _ y > < / b : P o i n t > < b : P o i n t > < b : _ x > 7 1 5 . 8 7 8 0 9 8 3 6 9 6 6 4 < / b : _ x > < b : _ y > 3 2 5 . 6 6 6 6 6 7 < / b : _ y > < / b : P o i n t > < / P o i n t s > < / a : V a l u e > < / a : K e y V a l u e O f D i a g r a m O b j e c t K e y a n y T y p e z b w N T n L X > < a : K e y V a l u e O f D i a g r a m O b j e c t K e y a n y T y p e z b w N T n L X > < a : K e y > < K e y > R e l a t i o n s h i p s \ & l t ; T a b l e s \ D i m P r o d S u b C a t e g o r y \ C o l u m n s \ P r o d u c t C a t e g o r y K e y & g t ; - & l t ; T a b l e s \ D i m P r o d C a t e g o r y \ C o l u m n s \ P r o d u c t C a t e g o r y K e y & g t ; < / K e y > < / a : K e y > < a : V a l u e   i : t y p e = " D i a g r a m D i s p l a y L i n k V i e w S t a t e " > < A u t o m a t i o n P r o p e r t y H e l p e r T e x t > E n d   p o i n t   1 :   ( 8 5 4 . 2 1 1 4 3 2 , 2 3 4 . 6 6 6 6 6 6 6 6 6 6 6 7 ) .   E n d   p o i n t   2 :   ( 8 5 7 . 8 0 7 6 2 1 , 1 6 6 )   < / A u t o m a t i o n P r o p e r t y H e l p e r T e x t > < L a y e d O u t > t r u e < / L a y e d O u t > < P o i n t s   x m l n s : b = " h t t p : / / s c h e m a s . d a t a c o n t r a c t . o r g / 2 0 0 4 / 0 7 / S y s t e m . W i n d o w s " > < b : P o i n t > < b : _ x > 8 5 4 . 2 1 1 4 3 2 0 0 0 0 0 0 0 6 < / b : _ x > < b : _ y > 2 3 4 . 6 6 6 6 6 6 6 6 6 6 6 6 6 3 < / b : _ y > < / b : P o i n t > < b : P o i n t > < b : _ x > 8 5 4 . 2 1 1 4 3 2 < / b : _ x > < b : _ y > 2 0 2 . 3 3 3 3 3 3 < / b : _ y > < / b : P o i n t > < b : P o i n t > < b : _ x > 8 5 7 . 8 0 7 6 2 1 < / b : _ x > < b : _ y > 1 9 8 . 3 3 3 3 3 3 < / b : _ y > < / b : P o i n t > < b : P o i n t > < b : _ x > 8 5 7 . 8 0 7 6 2 1 0 0 0 0 0 0 1 5 < / b : _ x > < b : _ y > 1 6 6 . 0 0 0 0 0 0 0 0 0 0 0 0 0 6 < / b : _ y > < / b : P o i n t > < / P o i n t s > < / a : V a l u e > < / a : K e y V a l u e O f D i a g r a m O b j e c t K e y a n y T y p e z b w N T n L X > < a : K e y V a l u e O f D i a g r a m O b j e c t K e y a n y T y p e z b w N T n L X > < a : K e y > < K e y > R e l a t i o n s h i p s \ & l t ; T a b l e s \ D i m P r o d S u b C a t e g o r y \ C o l u m n s \ P r o d u c t C a t e g o r y K e y & g t ; - & l t ; T a b l e s \ D i m P r o d C a t e g o r y \ C o l u m n s \ P r o d u c t C a t e g o r y K e y & g t ; \ F K < / K e y > < / a : K e y > < a : V a l u e   i : t y p e = " D i a g r a m D i s p l a y L i n k E n d p o i n t V i e w S t a t e " > < H e i g h t > 1 6 < / H e i g h t > < L a b e l L o c a t i o n   x m l n s : b = " h t t p : / / s c h e m a s . d a t a c o n t r a c t . o r g / 2 0 0 4 / 0 7 / S y s t e m . W i n d o w s " > < b : _ x > 8 4 6 . 2 1 1 4 3 2 0 0 0 0 0 0 0 6 < / b : _ x > < b : _ y > 2 3 4 . 6 6 6 6 6 6 6 6 6 6 6 6 6 3 < / b : _ y > < / L a b e l L o c a t i o n > < L o c a t i o n   x m l n s : b = " h t t p : / / s c h e m a s . d a t a c o n t r a c t . o r g / 2 0 0 4 / 0 7 / S y s t e m . W i n d o w s " > < b : _ x > 8 5 4 . 2 1 1 4 3 2 0 0 0 0 0 0 0 6 < / b : _ x > < b : _ y > 2 5 0 . 6 6 6 6 6 6 6 6 6 6 6 6 6 3 < / b : _ y > < / L o c a t i o n > < S h a p e R o t a t e A n g l e > 2 7 0 < / S h a p e R o t a t e A n g l e > < W i d t h > 1 6 < / W i d t h > < / a : V a l u e > < / a : K e y V a l u e O f D i a g r a m O b j e c t K e y a n y T y p e z b w N T n L X > < a : K e y V a l u e O f D i a g r a m O b j e c t K e y a n y T y p e z b w N T n L X > < a : K e y > < K e y > R e l a t i o n s h i p s \ & l t ; T a b l e s \ D i m P r o d S u b C a t e g o r y \ C o l u m n s \ P r o d u c t C a t e g o r y K e y & g t ; - & l t ; T a b l e s \ D i m P r o d C a t e g o r y \ C o l u m n s \ P r o d u c t C a t e g o r y K e y & g t ; \ P K < / K e y > < / a : K e y > < a : V a l u e   i : t y p e = " D i a g r a m D i s p l a y L i n k E n d p o i n t V i e w S t a t e " > < H e i g h t > 1 6 < / H e i g h t > < L a b e l L o c a t i o n   x m l n s : b = " h t t p : / / s c h e m a s . d a t a c o n t r a c t . o r g / 2 0 0 4 / 0 7 / S y s t e m . W i n d o w s " > < b : _ x > 8 4 9 . 8 0 7 6 2 1 0 0 0 0 0 0 1 5 < / b : _ x > < b : _ y > 1 5 0 . 0 0 0 0 0 0 0 0 0 0 0 0 0 6 < / b : _ y > < / L a b e l L o c a t i o n > < L o c a t i o n   x m l n s : b = " h t t p : / / s c h e m a s . d a t a c o n t r a c t . o r g / 2 0 0 4 / 0 7 / S y s t e m . W i n d o w s " > < b : _ x > 8 5 7 . 8 0 7 6 2 1 0 0 0 0 0 0 1 5 < / b : _ x > < b : _ y > 1 5 0 . 0 0 0 0 0 0 0 0 0 0 0 0 0 6 < / b : _ y > < / L o c a t i o n > < S h a p e R o t a t e A n g l e > 9 0 < / S h a p e R o t a t e A n g l e > < W i d t h > 1 6 < / W i d t h > < / a : V a l u e > < / a : K e y V a l u e O f D i a g r a m O b j e c t K e y a n y T y p e z b w N T n L X > < a : K e y V a l u e O f D i a g r a m O b j e c t K e y a n y T y p e z b w N T n L X > < a : K e y > < K e y > R e l a t i o n s h i p s \ & l t ; T a b l e s \ D i m P r o d S u b C a t e g o r y \ C o l u m n s \ P r o d u c t C a t e g o r y K e y & g t ; - & l t ; T a b l e s \ D i m P r o d C a t e g o r y \ C o l u m n s \ P r o d u c t C a t e g o r y K e y & g t ; \ C r o s s F i l t e r < / K e y > < / a : K e y > < a : V a l u e   i : t y p e = " D i a g r a m D i s p l a y L i n k C r o s s F i l t e r V i e w S t a t e " > < P o i n t s   x m l n s : b = " h t t p : / / s c h e m a s . d a t a c o n t r a c t . o r g / 2 0 0 4 / 0 7 / S y s t e m . W i n d o w s " > < b : P o i n t > < b : _ x > 8 5 4 . 2 1 1 4 3 2 0 0 0 0 0 0 0 6 < / b : _ x > < b : _ y > 2 3 4 . 6 6 6 6 6 6 6 6 6 6 6 6 6 3 < / b : _ y > < / b : P o i n t > < b : P o i n t > < b : _ x > 8 5 4 . 2 1 1 4 3 2 < / b : _ x > < b : _ y > 2 0 2 . 3 3 3 3 3 3 < / b : _ y > < / b : P o i n t > < b : P o i n t > < b : _ x > 8 5 7 . 8 0 7 6 2 1 < / b : _ x > < b : _ y > 1 9 8 . 3 3 3 3 3 3 < / b : _ y > < / b : P o i n t > < b : P o i n t > < b : _ x > 8 5 7 . 8 0 7 6 2 1 0 0 0 0 0 0 1 5 < / b : _ x > < b : _ y > 1 6 6 . 0 0 0 0 0 0 0 0 0 0 0 0 0 6 < / b : _ y > < / b : P o i n t > < / P o i n t s > < / a : V a l u e > < / a : K e y V a l u e O f D i a g r a m O b j e c t K e y a n y T y p e z b w N T n L X > < a : K e y V a l u e O f D i a g r a m O b j e c t K e y a n y T y p e z b w N T n L X > < a : K e y > < K e y > R e l a t i o n s h i p s \ & l t ; T a b l e s \ S a l e s \ C o l u m n s \ C u s t o m e r K e y & g t ; - & l t ; T a b l e s \ D i m c u s t o m e r \ C o l u m n s \ C u s t o m e r K e y & g t ; < / K e y > < / a : K e y > < a : V a l u e   i : t y p e = " D i a g r a m D i s p l a y L i n k V i e w S t a t e " > < A u t o m a t i o n P r o p e r t y H e l p e r T e x t > E n d   p o i n t   1 :   ( 2 9 0 . 0 9 6 1 8 9 4 3 2 3 3 4 , 3 5 1 . 6 6 6 6 6 7 ) .   E n d   p o i n t   2 :   ( 2 1 6 , 7 5 )   < / A u t o m a t i o n P r o p e r t y H e l p e r T e x t > < L a y e d O u t > t r u e < / L a y e d O u t > < P o i n t s   x m l n s : b = " h t t p : / / s c h e m a s . d a t a c o n t r a c t . o r g / 2 0 0 4 / 0 7 / S y s t e m . W i n d o w s " > < b : P o i n t > < b : _ x > 2 9 0 . 0 9 6 1 8 9 4 3 2 3 3 4 0 3 < / b : _ x > < b : _ y > 3 5 1 . 6 6 6 6 6 7 < / b : _ y > < / b : P o i n t > < b : P o i n t > < b : _ x > 2 5 5 . 0 4 8 0 9 4 5 < / b : _ x > < b : _ y > 3 5 1 . 6 6 6 6 6 7 < / b : _ y > < / b : P o i n t > < b : P o i n t > < b : _ x > 2 5 3 . 0 4 8 0 9 4 5 < / b : _ x > < b : _ y > 3 4 9 . 6 6 6 6 6 7 < / b : _ y > < / b : P o i n t > < b : P o i n t > < b : _ x > 2 5 3 . 0 4 8 0 9 4 5 < / b : _ x > < b : _ y > 7 7 < / b : _ y > < / b : P o i n t > < b : P o i n t > < b : _ x > 2 5 1 . 0 4 8 0 9 4 5 < / b : _ x > < b : _ y > 7 5 < / b : _ y > < / b : P o i n t > < b : P o i n t > < b : _ x > 2 1 5 . 9 9 9 9 9 9 9 9 9 9 9 9 9 7 < / b : _ x > < b : _ y > 7 5 < / b : _ y > < / b : P o i n t > < / P o i n t s > < / a : V a l u e > < / a : K e y V a l u e O f D i a g r a m O b j e c t K e y a n y T y p e z b w N T n L X > < a : K e y V a l u e O f D i a g r a m O b j e c t K e y a n y T y p e z b w N T n L X > < a : K e y > < K e y > R e l a t i o n s h i p s \ & l t ; T a b l e s \ S a l e s \ C o l u m n s \ C u s t o m e r K e y & g t ; - & l t ; T a b l e s \ D i m c u s t o m e r \ C o l u m n s \ C u s t o m e r K e y & g t ; \ F K < / K e y > < / a : K e y > < a : V a l u e   i : t y p e = " D i a g r a m D i s p l a y L i n k E n d p o i n t V i e w S t a t e " > < H e i g h t > 1 6 < / H e i g h t > < L a b e l L o c a t i o n   x m l n s : b = " h t t p : / / s c h e m a s . d a t a c o n t r a c t . o r g / 2 0 0 4 / 0 7 / S y s t e m . W i n d o w s " > < b : _ x > 2 9 0 . 0 9 6 1 8 9 4 3 2 3 3 4 0 3 < / b : _ x > < b : _ y > 3 4 3 . 6 6 6 6 6 7 < / b : _ y > < / L a b e l L o c a t i o n > < L o c a t i o n   x m l n s : b = " h t t p : / / s c h e m a s . d a t a c o n t r a c t . o r g / 2 0 0 4 / 0 7 / S y s t e m . W i n d o w s " > < b : _ x > 3 0 6 . 0 9 6 1 8 9 4 3 2 3 3 4 0 3 < / b : _ x > < b : _ y > 3 5 1 . 6 6 6 6 6 7 < / b : _ y > < / L o c a t i o n > < S h a p e R o t a t e A n g l e > 1 8 0 < / S h a p e R o t a t e A n g l e > < W i d t h > 1 6 < / W i d t h > < / a : V a l u e > < / a : K e y V a l u e O f D i a g r a m O b j e c t K e y a n y T y p e z b w N T n L X > < a : K e y V a l u e O f D i a g r a m O b j e c t K e y a n y T y p e z b w N T n L X > < a : K e y > < K e y > R e l a t i o n s h i p s \ & l t ; T a b l e s \ S a l e s \ C o l u m n s \ C u s t o m e r K e y & g t ; - & l t ; T a b l e s \ D i m c u s t o m e r \ C o l u m n s \ C u s t o m e r K e y & g t ; \ P K < / K e y > < / a : K e y > < a : V a l u e   i : t y p e = " D i a g r a m D i s p l a y L i n k E n d p o i n t V i e w S t a t e " > < H e i g h t > 1 6 < / H e i g h t > < L a b e l L o c a t i o n   x m l n s : b = " h t t p : / / s c h e m a s . d a t a c o n t r a c t . o r g / 2 0 0 4 / 0 7 / S y s t e m . W i n d o w s " > < b : _ x > 1 9 9 . 9 9 9 9 9 9 9 9 9 9 9 9 9 7 < / b : _ x > < b : _ y > 6 7 < / b : _ y > < / L a b e l L o c a t i o n > < L o c a t i o n   x m l n s : b = " h t t p : / / s c h e m a s . d a t a c o n t r a c t . o r g / 2 0 0 4 / 0 7 / S y s t e m . W i n d o w s " > < b : _ x > 1 9 9 . 9 9 9 9 9 9 9 9 9 9 9 9 9 7 < / b : _ x > < b : _ y > 7 5 < / b : _ y > < / L o c a t i o n > < S h a p e R o t a t e A n g l e > 3 6 0 < / S h a p e R o t a t e A n g l e > < W i d t h > 1 6 < / W i d t h > < / a : V a l u e > < / a : K e y V a l u e O f D i a g r a m O b j e c t K e y a n y T y p e z b w N T n L X > < a : K e y V a l u e O f D i a g r a m O b j e c t K e y a n y T y p e z b w N T n L X > < a : K e y > < K e y > R e l a t i o n s h i p s \ & l t ; T a b l e s \ S a l e s \ C o l u m n s \ C u s t o m e r K e y & g t ; - & l t ; T a b l e s \ D i m c u s t o m e r \ C o l u m n s \ C u s t o m e r K e y & g t ; \ C r o s s F i l t e r < / K e y > < / a : K e y > < a : V a l u e   i : t y p e = " D i a g r a m D i s p l a y L i n k C r o s s F i l t e r V i e w S t a t e " > < P o i n t s   x m l n s : b = " h t t p : / / s c h e m a s . d a t a c o n t r a c t . o r g / 2 0 0 4 / 0 7 / S y s t e m . W i n d o w s " > < b : P o i n t > < b : _ x > 2 9 0 . 0 9 6 1 8 9 4 3 2 3 3 4 0 3 < / b : _ x > < b : _ y > 3 5 1 . 6 6 6 6 6 7 < / b : _ y > < / b : P o i n t > < b : P o i n t > < b : _ x > 2 5 5 . 0 4 8 0 9 4 5 < / b : _ x > < b : _ y > 3 5 1 . 6 6 6 6 6 7 < / b : _ y > < / b : P o i n t > < b : P o i n t > < b : _ x > 2 5 3 . 0 4 8 0 9 4 5 < / b : _ x > < b : _ y > 3 4 9 . 6 6 6 6 6 7 < / b : _ y > < / b : P o i n t > < b : P o i n t > < b : _ x > 2 5 3 . 0 4 8 0 9 4 5 < / b : _ x > < b : _ y > 7 7 < / b : _ y > < / b : P o i n t > < b : P o i n t > < b : _ x > 2 5 1 . 0 4 8 0 9 4 5 < / b : _ x > < b : _ y > 7 5 < / b : _ y > < / b : P o i n t > < b : P o i n t > < b : _ x > 2 1 5 . 9 9 9 9 9 9 9 9 9 9 9 9 9 7 < / b : _ x > < b : _ y > 7 5 < / b : _ y > < / b : P o i n t > < / P o i n t s > < / a : V a l u e > < / a : K e y V a l u e O f D i a g r a m O b j e c t K e y a n y T y p e z b w N T n L X > < a : K e y V a l u e O f D i a g r a m O b j e c t K e y a n y T y p e z b w N T n L X > < a : K e y > < K e y > R e l a t i o n s h i p s \ & l t ; T a b l e s \ S a l e s \ C o l u m n s \ P r o m o t i o n K e y & g t ; - & l t ; T a b l e s \ D i m P r o d u c t \ C o l u m n s \ P r o d u c t K e y & g t ; < / K e y > < / a : K e y > < a : V a l u e   i : t y p e = " D i a g r a m D i s p l a y L i n k V i e w S t a t e " > < A u t o m a t i o n P r o p e r t y H e l p e r T e x t > E n d   p o i n t   1 :   ( 4 0 6 . 0 9 6 1 8 9 , 2 7 0 . 6 6 6 6 6 6 6 6 6 6 6 7 ) .   E n d   p o i n t   2 :   ( 4 5 0 . 5 7 0 4 7 7 , 1 6 6 )   < / A u t o m a t i o n P r o p e r t y H e l p e r T e x t > < L a y e d O u t > t r u e < / L a y e d O u t > < P o i n t s   x m l n s : b = " h t t p : / / s c h e m a s . d a t a c o n t r a c t . o r g / 2 0 0 4 / 0 7 / S y s t e m . W i n d o w s " > < b : P o i n t > < b : _ x > 4 0 6 . 0 9 6 1 8 9 < / b : _ x > < b : _ y > 2 7 0 . 6 6 6 6 6 6 6 6 6 6 6 6 6 9 < / b : _ y > < / b : P o i n t > < b : P o i n t > < b : _ x > 4 0 6 . 0 9 6 1 8 9 < / b : _ x > < b : _ y > 2 2 0 . 3 3 3 3 3 4 < / b : _ y > < / b : P o i n t > < b : P o i n t > < b : _ x > 4 0 8 . 0 9 6 1 8 9 < / b : _ x > < b : _ y > 2 1 8 . 3 3 3 3 3 4 < / b : _ y > < / b : P o i n t > < b : P o i n t > < b : _ x > 4 4 8 . 5 7 0 4 7 7 < / b : _ x > < b : _ y > 2 1 8 . 3 3 3 3 3 4 < / b : _ y > < / b : P o i n t > < b : P o i n t > < b : _ x > 4 5 0 . 5 7 0 4 7 7 < / b : _ x > < b : _ y > 2 1 6 . 3 3 3 3 3 4 < / b : _ y > < / b : P o i n t > < b : P o i n t > < b : _ x > 4 5 0 . 5 7 0 4 7 7 < / b : _ x > < b : _ y > 1 6 5 . 9 9 9 9 9 9 9 9 9 9 9 9 9 4 < / b : _ y > < / b : P o i n t > < / P o i n t s > < / a : V a l u e > < / a : K e y V a l u e O f D i a g r a m O b j e c t K e y a n y T y p e z b w N T n L X > < a : K e y V a l u e O f D i a g r a m O b j e c t K e y a n y T y p e z b w N T n L X > < a : K e y > < K e y > R e l a t i o n s h i p s \ & l t ; T a b l e s \ S a l e s \ C o l u m n s \ P r o m o t i o n K e y & g t ; - & l t ; T a b l e s \ D i m P r o d u c t \ C o l u m n s \ P r o d u c t K e y & g t ; \ F K < / K e y > < / a : K e y > < a : V a l u e   i : t y p e = " D i a g r a m D i s p l a y L i n k E n d p o i n t V i e w S t a t e " > < H e i g h t > 1 6 < / H e i g h t > < L a b e l L o c a t i o n   x m l n s : b = " h t t p : / / s c h e m a s . d a t a c o n t r a c t . o r g / 2 0 0 4 / 0 7 / S y s t e m . W i n d o w s " > < b : _ x > 3 9 8 . 0 9 6 1 8 9 < / b : _ x > < b : _ y > 2 7 0 . 6 6 6 6 6 6 6 6 6 6 6 6 6 9 < / b : _ y > < / L a b e l L o c a t i o n > < L o c a t i o n   x m l n s : b = " h t t p : / / s c h e m a s . d a t a c o n t r a c t . o r g / 2 0 0 4 / 0 7 / S y s t e m . W i n d o w s " > < b : _ x > 4 0 6 . 0 9 6 1 8 9 < / b : _ x > < b : _ y > 2 8 6 . 6 6 6 6 6 6 6 6 6 6 6 6 6 9 < / b : _ y > < / L o c a t i o n > < S h a p e R o t a t e A n g l e > 2 7 0 < / S h a p e R o t a t e A n g l e > < W i d t h > 1 6 < / W i d t h > < / a : V a l u e > < / a : K e y V a l u e O f D i a g r a m O b j e c t K e y a n y T y p e z b w N T n L X > < a : K e y V a l u e O f D i a g r a m O b j e c t K e y a n y T y p e z b w N T n L X > < a : K e y > < K e y > R e l a t i o n s h i p s \ & l t ; T a b l e s \ S a l e s \ C o l u m n s \ P r o m o t i o n K e y & g t ; - & l t ; T a b l e s \ D i m P r o d u c t \ C o l u m n s \ P r o d u c t K e y & g t ; \ P K < / K e y > < / a : K e y > < a : V a l u e   i : t y p e = " D i a g r a m D i s p l a y L i n k E n d p o i n t V i e w S t a t e " > < H e i g h t > 1 6 < / H e i g h t > < L a b e l L o c a t i o n   x m l n s : b = " h t t p : / / s c h e m a s . d a t a c o n t r a c t . o r g / 2 0 0 4 / 0 7 / S y s t e m . W i n d o w s " > < b : _ x > 4 4 2 . 5 7 0 4 7 7 < / b : _ x > < b : _ y > 1 4 9 . 9 9 9 9 9 9 9 9 9 9 9 9 9 4 < / b : _ y > < / L a b e l L o c a t i o n > < L o c a t i o n   x m l n s : b = " h t t p : / / s c h e m a s . d a t a c o n t r a c t . o r g / 2 0 0 4 / 0 7 / S y s t e m . W i n d o w s " > < b : _ x > 4 5 0 . 5 7 0 4 7 7 < / b : _ x > < b : _ y > 1 4 9 . 9 9 9 9 9 9 9 9 9 9 9 9 9 7 < / b : _ y > < / L o c a t i o n > < S h a p e R o t a t e A n g l e > 9 0 < / S h a p e R o t a t e A n g l e > < W i d t h > 1 6 < / W i d t h > < / a : V a l u e > < / a : K e y V a l u e O f D i a g r a m O b j e c t K e y a n y T y p e z b w N T n L X > < a : K e y V a l u e O f D i a g r a m O b j e c t K e y a n y T y p e z b w N T n L X > < a : K e y > < K e y > R e l a t i o n s h i p s \ & l t ; T a b l e s \ S a l e s \ C o l u m n s \ P r o m o t i o n K e y & g t ; - & l t ; T a b l e s \ D i m P r o d u c t \ C o l u m n s \ P r o d u c t K e y & g t ; \ C r o s s F i l t e r < / K e y > < / a : K e y > < a : V a l u e   i : t y p e = " D i a g r a m D i s p l a y L i n k C r o s s F i l t e r V i e w S t a t e " > < P o i n t s   x m l n s : b = " h t t p : / / s c h e m a s . d a t a c o n t r a c t . o r g / 2 0 0 4 / 0 7 / S y s t e m . W i n d o w s " > < b : P o i n t > < b : _ x > 4 0 6 . 0 9 6 1 8 9 < / b : _ x > < b : _ y > 2 7 0 . 6 6 6 6 6 6 6 6 6 6 6 6 6 9 < / b : _ y > < / b : P o i n t > < b : P o i n t > < b : _ x > 4 0 6 . 0 9 6 1 8 9 < / b : _ x > < b : _ y > 2 2 0 . 3 3 3 3 3 4 < / b : _ y > < / b : P o i n t > < b : P o i n t > < b : _ x > 4 0 8 . 0 9 6 1 8 9 < / b : _ x > < b : _ y > 2 1 8 . 3 3 3 3 3 4 < / b : _ y > < / b : P o i n t > < b : P o i n t > < b : _ x > 4 4 8 . 5 7 0 4 7 7 < / b : _ x > < b : _ y > 2 1 8 . 3 3 3 3 3 4 < / b : _ y > < / b : P o i n t > < b : P o i n t > < b : _ x > 4 5 0 . 5 7 0 4 7 7 < / b : _ x > < b : _ y > 2 1 6 . 3 3 3 3 3 4 < / b : _ y > < / b : P o i n t > < b : P o i n t > < b : _ x > 4 5 0 . 5 7 0 4 7 7 < / b : _ x > < b : _ y > 1 6 5 . 9 9 9 9 9 9 9 9 9 9 9 9 9 4 < / b : _ y > < / b : P o i n t > < / P o i n t s > < / a : V a l u e > < / a : K e y V a l u e O f D i a g r a m O b j e c t K e y a n y T y p e z b w N T n L X > < a : K e y V a l u e O f D i a g r a m O b j e c t K e y a n y T y p e z b w N T n L X > < a : K e y > < K e y > R e l a t i o n s h i p s \ & l t ; T a b l e s \ S a l e s \ C o l u m n s \ S a l e s T e r r i t o r y K e y & g t ; - & l t ; T a b l e s \ D i m S a l e s T e r r i t o r y \ C o l u m n s \ S a l e s T e r r i t o r y K e y & g t ; < / K e y > < / a : K e y > < a : V a l u e   i : t y p e = " D i a g r a m D i s p l a y L i n k V i e w S t a t e " > < A u t o m a t i o n P r o p e r t y H e l p e r T e x t > E n d   p o i n t   1 :   ( 5 2 2 . 0 9 6 1 8 9 4 3 2 3 3 4 , 3 6 1 . 6 6 6 6 6 7 ) .   E n d   p o i n t   2 :   ( 6 0 6 . 1 1 5 2 4 2 2 7 0 6 6 3 , 5 3 0 . 1 6 6 6 6 7 )   < / A u t o m a t i o n P r o p e r t y H e l p e r T e x t > < L a y e d O u t > t r u e < / L a y e d O u t > < P o i n t s   x m l n s : b = " h t t p : / / s c h e m a s . d a t a c o n t r a c t . o r g / 2 0 0 4 / 0 7 / S y s t e m . W i n d o w s " > < b : P o i n t > < b : _ x > 5 2 2 . 0 9 6 1 8 9 4 3 2 3 3 4 < / b : _ x > < b : _ y > 3 6 1 . 6 6 6 6 6 7 < / b : _ y > < / b : P o i n t > < b : P o i n t > < b : _ x > 5 6 2 . 1 0 5 7 1 5 5 < / b : _ x > < b : _ y > 3 6 1 . 6 6 6 6 6 7 < / b : _ y > < / b : P o i n t > < b : P o i n t > < b : _ x > 5 6 4 . 1 0 5 7 1 5 5 < / b : _ x > < b : _ y > 3 6 3 . 6 6 6 6 6 7 < / b : _ y > < / b : P o i n t > < b : P o i n t > < b : _ x > 5 6 4 . 1 0 5 7 1 5 5 < / b : _ x > < b : _ y > 5 2 8 . 1 6 6 6 6 7 < / b : _ y > < / b : P o i n t > < b : P o i n t > < b : _ x > 5 6 6 . 1 0 5 7 1 5 5 < / b : _ x > < b : _ y > 5 3 0 . 1 6 6 6 6 7 < / b : _ y > < / b : P o i n t > < b : P o i n t > < b : _ x > 6 0 6 . 1 1 5 2 4 2 2 7 0 6 6 3 2 < / b : _ x > < b : _ y > 5 3 0 . 1 6 6 6 6 7 < / b : _ y > < / b : P o i n t > < / P o i n t s > < / a : V a l u e > < / a : K e y V a l u e O f D i a g r a m O b j e c t K e y a n y T y p e z b w N T n L X > < a : K e y V a l u e O f D i a g r a m O b j e c t K e y a n y T y p e z b w N T n L X > < a : K e y > < K e y > R e l a t i o n s h i p s \ & l t ; T a b l e s \ S a l e s \ C o l u m n s \ S a l e s T e r r i t o r y K e y & g t ; - & l t ; T a b l e s \ D i m S a l e s T e r r i t o r y \ C o l u m n s \ S a l e s T e r r i t o r y K e y & g t ; \ F K < / K e y > < / a : K e y > < a : V a l u e   i : t y p e = " D i a g r a m D i s p l a y L i n k E n d p o i n t V i e w S t a t e " > < H e i g h t > 1 6 < / H e i g h t > < L a b e l L o c a t i o n   x m l n s : b = " h t t p : / / s c h e m a s . d a t a c o n t r a c t . o r g / 2 0 0 4 / 0 7 / S y s t e m . W i n d o w s " > < b : _ x > 5 0 6 . 0 9 6 1 8 9 4 3 2 3 3 4 < / b : _ x > < b : _ y > 3 5 3 . 6 6 6 6 6 7 < / b : _ y > < / L a b e l L o c a t i o n > < L o c a t i o n   x m l n s : b = " h t t p : / / s c h e m a s . d a t a c o n t r a c t . o r g / 2 0 0 4 / 0 7 / S y s t e m . W i n d o w s " > < b : _ x > 5 0 6 . 0 9 6 1 8 9 4 3 2 3 3 4 0 3 < / b : _ x > < b : _ y > 3 6 1 . 6 6 6 6 6 7 < / b : _ y > < / L o c a t i o n > < S h a p e R o t a t e A n g l e > 3 6 0 < / S h a p e R o t a t e A n g l e > < W i d t h > 1 6 < / W i d t h > < / a : V a l u e > < / a : K e y V a l u e O f D i a g r a m O b j e c t K e y a n y T y p e z b w N T n L X > < a : K e y V a l u e O f D i a g r a m O b j e c t K e y a n y T y p e z b w N T n L X > < a : K e y > < K e y > R e l a t i o n s h i p s \ & l t ; T a b l e s \ S a l e s \ C o l u m n s \ S a l e s T e r r i t o r y K e y & g t ; - & l t ; T a b l e s \ D i m S a l e s T e r r i t o r y \ C o l u m n s \ S a l e s T e r r i t o r y K e y & g t ; \ P K < / K e y > < / a : K e y > < a : V a l u e   i : t y p e = " D i a g r a m D i s p l a y L i n k E n d p o i n t V i e w S t a t e " > < H e i g h t > 1 6 < / H e i g h t > < L a b e l L o c a t i o n   x m l n s : b = " h t t p : / / s c h e m a s . d a t a c o n t r a c t . o r g / 2 0 0 4 / 0 7 / S y s t e m . W i n d o w s " > < b : _ x > 6 0 6 . 1 1 5 2 4 2 2 7 0 6 6 3 2 < / b : _ x > < b : _ y > 5 2 2 . 1 6 6 6 6 7 < / b : _ y > < / L a b e l L o c a t i o n > < L o c a t i o n   x m l n s : b = " h t t p : / / s c h e m a s . d a t a c o n t r a c t . o r g / 2 0 0 4 / 0 7 / S y s t e m . W i n d o w s " > < b : _ x > 6 2 2 . 1 1 5 2 4 2 2 7 0 6 6 3 2 < / b : _ x > < b : _ y > 5 3 0 . 1 6 6 6 6 7 < / b : _ y > < / L o c a t i o n > < S h a p e R o t a t e A n g l e > 1 8 0 < / S h a p e R o t a t e A n g l e > < W i d t h > 1 6 < / W i d t h > < / a : V a l u e > < / a : K e y V a l u e O f D i a g r a m O b j e c t K e y a n y T y p e z b w N T n L X > < a : K e y V a l u e O f D i a g r a m O b j e c t K e y a n y T y p e z b w N T n L X > < a : K e y > < K e y > R e l a t i o n s h i p s \ & l t ; T a b l e s \ S a l e s \ C o l u m n s \ S a l e s T e r r i t o r y K e y & g t ; - & l t ; T a b l e s \ D i m S a l e s T e r r i t o r y \ C o l u m n s \ S a l e s T e r r i t o r y K e y & g t ; \ C r o s s F i l t e r < / K e y > < / a : K e y > < a : V a l u e   i : t y p e = " D i a g r a m D i s p l a y L i n k C r o s s F i l t e r V i e w S t a t e " > < P o i n t s   x m l n s : b = " h t t p : / / s c h e m a s . d a t a c o n t r a c t . o r g / 2 0 0 4 / 0 7 / S y s t e m . W i n d o w s " > < b : P o i n t > < b : _ x > 5 2 2 . 0 9 6 1 8 9 4 3 2 3 3 4 < / b : _ x > < b : _ y > 3 6 1 . 6 6 6 6 6 7 < / b : _ y > < / b : P o i n t > < b : P o i n t > < b : _ x > 5 6 2 . 1 0 5 7 1 5 5 < / b : _ x > < b : _ y > 3 6 1 . 6 6 6 6 6 7 < / b : _ y > < / b : P o i n t > < b : P o i n t > < b : _ x > 5 6 4 . 1 0 5 7 1 5 5 < / b : _ x > < b : _ y > 3 6 3 . 6 6 6 6 6 7 < / b : _ y > < / b : P o i n t > < b : P o i n t > < b : _ x > 5 6 4 . 1 0 5 7 1 5 5 < / b : _ x > < b : _ y > 5 2 8 . 1 6 6 6 6 7 < / b : _ y > < / b : P o i n t > < b : P o i n t > < b : _ x > 5 6 6 . 1 0 5 7 1 5 5 < / b : _ x > < b : _ y > 5 3 0 . 1 6 6 6 6 7 < / b : _ y > < / b : P o i n t > < b : P o i n t > < b : _ x > 6 0 6 . 1 1 5 2 4 2 2 7 0 6 6 3 2 < / b : _ x > < b : _ y > 5 3 0 . 1 6 6 6 6 7 < / b : _ y > < / b : P o i n t > < / P o i n t s > < / a : V a l u e > < / a : K e y V a l u e O f D i a g r a m O b j e c t K e y a n y T y p e z b w N T n L X > < a : K e y V a l u e O f D i a g r a m O b j e c t K e y a n y T y p e z b w N T n L X > < a : K e y > < K e y > R e l a t i o n s h i p s \ & l t ; T a b l e s \ S a l e s \ C o l u m n s \ O r d e r D a t e & g t ; - & l t ; T a b l e s \ D i m D a t e \ C o l u m n s \ D a t e   F i e l d & g t ; < / K e y > < / a : K e y > < a : V a l u e   i : t y p e = " D i a g r a m D i s p l a y L i n k V i e w S t a t e " > < A u t o m a t i o n P r o p e r t y H e l p e r T e x t > E n d   p o i n t   1 :   ( 2 9 0 . 0 9 6 1 8 9 4 3 2 3 3 4 , 3 7 1 . 6 6 6 6 6 7 ) .   E n d   p o i n t   2 :   ( 2 1 6 , 5 1 6 . 3 3 3 3 3 3 )   < / A u t o m a t i o n P r o p e r t y H e l p e r T e x t > < L a y e d O u t > t r u e < / L a y e d O u t > < P o i n t s   x m l n s : b = " h t t p : / / s c h e m a s . d a t a c o n t r a c t . o r g / 2 0 0 4 / 0 7 / S y s t e m . W i n d o w s " > < b : P o i n t > < b : _ x > 2 9 0 . 0 9 6 1 8 9 4 3 2 3 3 4 0 3 < / b : _ x > < b : _ y > 3 7 1 . 6 6 6 6 6 7 < / b : _ y > < / b : P o i n t > < b : P o i n t > < b : _ x > 2 5 5 . 0 4 8 0 9 4 5 < / b : _ x > < b : _ y > 3 7 1 . 6 6 6 6 6 7 < / b : _ y > < / b : P o i n t > < b : P o i n t > < b : _ x > 2 5 3 . 0 4 8 0 9 4 5 < / b : _ x > < b : _ y > 3 7 3 . 6 6 6 6 6 7 < / b : _ y > < / b : P o i n t > < b : P o i n t > < b : _ x > 2 5 3 . 0 4 8 0 9 4 5 < / b : _ x > < b : _ y > 5 1 4 . 3 3 3 3 3 3 < / b : _ y > < / b : P o i n t > < b : P o i n t > < b : _ x > 2 5 1 . 0 4 8 0 9 4 5 < / b : _ x > < b : _ y > 5 1 6 . 3 3 3 3 3 3 < / b : _ y > < / b : P o i n t > < b : P o i n t > < b : _ x > 2 1 5 . 9 9 9 9 9 9 9 9 9 9 9 9 9 7 < / b : _ x > < b : _ y > 5 1 6 . 3 3 3 3 3 3 < / b : _ y > < / b : P o i n t > < / P o i n t s > < / a : V a l u e > < / a : K e y V a l u e O f D i a g r a m O b j e c t K e y a n y T y p e z b w N T n L X > < a : K e y V a l u e O f D i a g r a m O b j e c t K e y a n y T y p e z b w N T n L X > < a : K e y > < K e y > R e l a t i o n s h i p s \ & l t ; T a b l e s \ S a l e s \ C o l u m n s \ O r d e r D a t e & g t ; - & l t ; T a b l e s \ D i m D a t e \ C o l u m n s \ D a t e   F i e l d & g t ; \ F K < / K e y > < / a : K e y > < a : V a l u e   i : t y p e = " D i a g r a m D i s p l a y L i n k E n d p o i n t V i e w S t a t e " > < H e i g h t > 1 6 < / H e i g h t > < L a b e l L o c a t i o n   x m l n s : b = " h t t p : / / s c h e m a s . d a t a c o n t r a c t . o r g / 2 0 0 4 / 0 7 / S y s t e m . W i n d o w s " > < b : _ x > 2 9 0 . 0 9 6 1 8 9 4 3 2 3 3 4 0 3 < / b : _ x > < b : _ y > 3 6 3 . 6 6 6 6 6 7 < / b : _ y > < / L a b e l L o c a t i o n > < L o c a t i o n   x m l n s : b = " h t t p : / / s c h e m a s . d a t a c o n t r a c t . o r g / 2 0 0 4 / 0 7 / S y s t e m . W i n d o w s " > < b : _ x > 3 0 6 . 0 9 6 1 8 9 4 3 2 3 3 4 0 3 < / b : _ x > < b : _ y > 3 7 1 . 6 6 6 6 6 7 < / b : _ y > < / L o c a t i o n > < S h a p e R o t a t e A n g l e > 1 8 0 < / S h a p e R o t a t e A n g l e > < W i d t h > 1 6 < / W i d t h > < / a : V a l u e > < / a : K e y V a l u e O f D i a g r a m O b j e c t K e y a n y T y p e z b w N T n L X > < a : K e y V a l u e O f D i a g r a m O b j e c t K e y a n y T y p e z b w N T n L X > < a : K e y > < K e y > R e l a t i o n s h i p s \ & l t ; T a b l e s \ S a l e s \ C o l u m n s \ O r d e r D a t e & g t ; - & l t ; T a b l e s \ D i m D a t e \ C o l u m n s \ D a t e   F i e l d & g t ; \ P K < / K e y > < / a : K e y > < a : V a l u e   i : t y p e = " D i a g r a m D i s p l a y L i n k E n d p o i n t V i e w S t a t e " > < H e i g h t > 1 6 < / H e i g h t > < L a b e l L o c a t i o n   x m l n s : b = " h t t p : / / s c h e m a s . d a t a c o n t r a c t . o r g / 2 0 0 4 / 0 7 / S y s t e m . W i n d o w s " > < b : _ x > 1 9 9 . 9 9 9 9 9 9 9 9 9 9 9 9 9 7 < / b : _ x > < b : _ y > 5 0 8 . 3 3 3 3 3 3 0 0 0 0 0 0 0 4 < / b : _ y > < / L a b e l L o c a t i o n > < L o c a t i o n   x m l n s : b = " h t t p : / / s c h e m a s . d a t a c o n t r a c t . o r g / 2 0 0 4 / 0 7 / S y s t e m . W i n d o w s " > < b : _ x > 1 9 9 . 9 9 9 9 9 9 9 9 9 9 9 9 9 7 < / b : _ x > < b : _ y > 5 1 6 . 3 3 3 3 3 3 < / b : _ y > < / L o c a t i o n > < S h a p e R o t a t e A n g l e > 3 6 0 < / S h a p e R o t a t e A n g l e > < W i d t h > 1 6 < / W i d t h > < / a : V a l u e > < / a : K e y V a l u e O f D i a g r a m O b j e c t K e y a n y T y p e z b w N T n L X > < a : K e y V a l u e O f D i a g r a m O b j e c t K e y a n y T y p e z b w N T n L X > < a : K e y > < K e y > R e l a t i o n s h i p s \ & l t ; T a b l e s \ S a l e s \ C o l u m n s \ O r d e r D a t e & g t ; - & l t ; T a b l e s \ D i m D a t e \ C o l u m n s \ D a t e   F i e l d & g t ; \ C r o s s F i l t e r < / K e y > < / a : K e y > < a : V a l u e   i : t y p e = " D i a g r a m D i s p l a y L i n k C r o s s F i l t e r V i e w S t a t e " > < P o i n t s   x m l n s : b = " h t t p : / / s c h e m a s . d a t a c o n t r a c t . o r g / 2 0 0 4 / 0 7 / S y s t e m . W i n d o w s " > < b : P o i n t > < b : _ x > 2 9 0 . 0 9 6 1 8 9 4 3 2 3 3 4 0 3 < / b : _ x > < b : _ y > 3 7 1 . 6 6 6 6 6 7 < / b : _ y > < / b : P o i n t > < b : P o i n t > < b : _ x > 2 5 5 . 0 4 8 0 9 4 5 < / b : _ x > < b : _ y > 3 7 1 . 6 6 6 6 6 7 < / b : _ y > < / b : P o i n t > < b : P o i n t > < b : _ x > 2 5 3 . 0 4 8 0 9 4 5 < / b : _ x > < b : _ y > 3 7 3 . 6 6 6 6 6 7 < / b : _ y > < / b : P o i n t > < b : P o i n t > < b : _ x > 2 5 3 . 0 4 8 0 9 4 5 < / b : _ x > < b : _ y > 5 1 4 . 3 3 3 3 3 3 < / b : _ y > < / b : P o i n t > < b : P o i n t > < b : _ x > 2 5 1 . 0 4 8 0 9 4 5 < / b : _ x > < b : _ y > 5 1 6 . 3 3 3 3 3 3 < / b : _ y > < / b : P o i n t > < b : P o i n t > < b : _ x > 2 1 5 . 9 9 9 9 9 9 9 9 9 9 9 9 9 7 < / b : _ x > < b : _ y > 5 1 6 . 3 3 3 3 3 3 < / b : _ y > < / b : P o i n t > < / P o i n t s > < / a : V a l u e > < / a : K e y V a l u e O f D i a g r a m O b j e c t K e y a n y T y p e z b w N T n L X > < / V i e w S t a t e s > < / D i a g r a m M a n a g e r . S e r i a l i z a b l e D i a g r a m > < / A r r a y O f D i a g r a m M a n a g e r . S e r i a l i z a b l e D i a g r a m > ] ] > < / C u s t o m C o n t e n t > < / G e m i n i > 
</file>

<file path=customXml/item15.xml>��< ? x m l   v e r s i o n = " 1 . 0 "   e n c o d i n g = " U T F - 1 6 " ? > < G e m i n i   x m l n s = " h t t p : / / g e m i n i / p i v o t c u s t o m i z a t i o n / P o w e r P i v o t V e r s i o n " > < C u s t o m C o n t e n t > < ! [ C D A T A [ 2 0 1 5 . 1 3 0 . 1 6 0 5 . 1 5 6 7 ] ] > < / C u s t o m C o n t e n t > < / G e m i n i > 
</file>

<file path=customXml/item16.xml>��< ? x m l   v e r s i o n = " 1 . 0 "   e n c o d i n g = " U T F - 1 6 " ? > < G e m i n i   x m l n s = " h t t p : / / g e m i n i / p i v o t c u s t o m i z a t i o n / e 8 1 9 7 f c 7 - 9 7 1 6 - 4 a 7 b - 9 6 c 0 - f 7 5 1 4 d 3 b f 9 4 e " > < 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17.xml>��< ? x m l   v e r s i o n = " 1 . 0 "   e n c o d i n g = " U T F - 1 6 " ? > < G e m i n i   x m l n s = " h t t p : / / g e m i n i / p i v o t c u s t o m i z a t i o n / c 3 0 7 f 9 5 1 - 0 d 5 9 - 4 0 1 2 - b 1 e 7 - 1 1 e 2 7 c d 3 8 2 8 6 " > < 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18.xml>��< ? x m l   v e r s i o n = " 1 . 0 "   e n c o d i n g = " U T F - 1 6 " ? > < G e m i n i   x m l n s = " h t t p : / / g e m i n i / p i v o t c u s t o m i z a t i o n / 7 e 6 9 4 1 5 a - c 5 6 0 - 4 d b 5 - a 4 f 4 - 0 0 1 d 6 f d 4 f 7 f 1 " > < 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19.xml>��< ? x m l   v e r s i o n = " 1 . 0 "   e n c o d i n g = " U T F - 1 6 " ? > < G e m i n i   x m l n s = " h t t p : / / g e m i n i / p i v o t c u s t o m i z a t i o n / T a b l e X M L _ D i m P r o d u c t _ 0 0 3 9 0 9 6 b - 2 7 1 8 - 4 c 3 7 - 8 3 3 a - 4 9 0 8 2 f 4 7 2 d 2 7 " > < 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 1 5 2 < / i n t > < / v a l u e > < / i t e m > < i t e m > < k e y > < s t r i n g > U n i t   p r i c e < / s t r i n g > < / k e y > < v a l u e > < i n t > 1 3 7 < / i n t > < / v a l u e > < / i t e m > < i t e m > < k e y > < s t r i n g > P r o d u c t A l t e r n a t e K e y < / s t r i n g > < / k e y > < v a l u e > < i n t > 2 3 7 < / i n t > < / v a l u e > < / i t e m > < i t e m > < k e y > < s t r i n g > P r o d u c t S u b c a t e g o r y K e y < / s t r i n g > < / k e y > < v a l u e > < i n t > 2 6 4 < / i n t > < / v a l u e > < / i t e m > < i t e m > < k e y > < s t r i n g > E n g l i s h P r o d u c t N a m e < / s t r i n g > < / k e y > < v a l u e > < i n t > 2 3 8 < / i n t > < / v a l u e > < / i t e m > < i t e m > < k e y > < s t r i n g > S p a n i s h P r o d u c t N a m e < / s t r i n g > < / k e y > < v a l u e > < i n t > 2 4 5 < / i n t > < / v a l u e > < / i t e m > < i t e m > < k e y > < s t r i n g > F r e n c h P r o d u c t N a m e < / s t r i n g > < / k e y > < v a l u e > < i n t > 2 3 6 < / i n t > < / v a l u e > < / i t e m > < i t e m > < k e y > < s t r i n g > S t a n d a r d C o s t < / s t r i n g > < / k e y > < v a l u e > < i n t > 1 7 2 < / i n t > < / v a l u e > < / i t e m > < i t e m > < k e y > < s t r i n g > S a f e t y S t o c k L e v e l < / s t r i n g > < / k e y > < v a l u e > < i n t > 1 9 8 < / i n t > < / v a l u e > < / i t e m > < i t e m > < k e y > < s t r i n g > R e o r d e r P o i n t < / s t r i n g > < / k e y > < v a l u e > < i n t > 1 7 0 < / i n t > < / v a l u e > < / i t e m > < i t e m > < k e y > < s t r i n g > L i s t P r i c e < / s t r i n g > < / k e y > < v a l u e > < i n t > 1 2 3 < / i n t > < / v a l u e > < / i t e m > < i t e m > < k e y > < s t r i n g > D a y s T o M a n u f a c t u r e < / s t r i n g > < / k e y > < v a l u e > < i n t > 2 3 3 < / i n t > < / v a l u e > < / i t e m > < i t e m > < k e y > < s t r i n g > M o d e l N a m e < / s t r i n g > < / k e y > < v a l u e > < i n t > 1 6 2 < / i n t > < / v a l u e > < / i t e m > < i t e m > < k e y > < s t r i n g > S t a r t D a t e < / s t r i n g > < / k e y > < v a l u e > < i n t > 1 3 5 < / i n t > < / v a l u e > < / i t e m > < i t e m > < k e y > < s t r i n g > E n d D a t e < / s t r i n g > < / k e y > < v a l u e > < i n t > 1 2 7 < / i n t > < / v a l u e > < / i t e m > < / C o l u m n W i d t h s > < C o l u m n D i s p l a y I n d e x > < i t e m > < k e y > < s t r i n g > P r o d u c t K e y < / s t r i n g > < / k e y > < v a l u e > < i n t > 0 < / i n t > < / v a l u e > < / i t e m > < i t e m > < k e y > < s t r i n g > U n i t   p r i c e < / s t r i n g > < / k e y > < v a l u e > < i n t > 1 < / i n t > < / v a l u e > < / i t e m > < i t e m > < k e y > < s t r i n g > P r o d u c t A l t e r n a t e K e y < / s t r i n g > < / k e y > < v a l u e > < i n t > 2 < / i n t > < / v a l u e > < / i t e m > < i t e m > < k e y > < s t r i n g > P r o d u c t S u b c a t e g o r y K e y < / s t r i n g > < / k e y > < v a l u e > < i n t > 3 < / i n t > < / v a l u e > < / i t e m > < i t e m > < k e y > < s t r i n g > E n g l i s h P r o d u c t N a m e < / s t r i n g > < / k e y > < v a l u e > < i n t > 4 < / i n t > < / v a l u e > < / i t e m > < i t e m > < k e y > < s t r i n g > S p a n i s h P r o d u c t N a m e < / s t r i n g > < / k e y > < v a l u e > < i n t > 5 < / i n t > < / v a l u e > < / i t e m > < i t e m > < k e y > < s t r i n g > F r e n c h P r o d u c t N a m e < / s t r i n g > < / k e y > < v a l u e > < i n t > 6 < / i n t > < / v a l u e > < / i t e m > < i t e m > < k e y > < s t r i n g > S t a n d a r d C o s t < / s t r i n g > < / k e y > < v a l u e > < i n t > 7 < / i n t > < / v a l u e > < / i t e m > < i t e m > < k e y > < s t r i n g > S a f e t y S t o c k L e v e l < / s t r i n g > < / k e y > < v a l u e > < i n t > 8 < / i n t > < / v a l u e > < / i t e m > < i t e m > < k e y > < s t r i n g > R e o r d e r P o i n t < / s t r i n g > < / k e y > < v a l u e > < i n t > 9 < / i n t > < / v a l u e > < / i t e m > < i t e m > < k e y > < s t r i n g > L i s t P r i c e < / s t r i n g > < / k e y > < v a l u e > < i n t > 1 0 < / i n t > < / v a l u e > < / i t e m > < i t e m > < k e y > < s t r i n g > D a y s T o M a n u f a c t u r e < / s t r i n g > < / k e y > < v a l u e > < i n t > 1 1 < / i n t > < / v a l u e > < / i t e m > < i t e m > < k e y > < s t r i n g > M o d e l N a m e < / s t r i n g > < / k e y > < v a l u e > < i n t > 1 2 < / i n t > < / v a l u e > < / i t e m > < i t e m > < k e y > < s t r i n g > S t a r t D a t e < / s t r i n g > < / k e y > < v a l u e > < i n t > 1 3 < / i n t > < / v a l u e > < / i t e m > < i t e m > < k e y > < s t r i n g > E n d D a t e < / s t r i n g > < / k e y > < v a l u e > < i n t > 1 4 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0 6 d 4 8 4 3 d - e 9 d 8 - 4 5 8 f - a a 8 0 - 6 5 1 6 c 7 5 a 3 7 4 0 " > < 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20.xml>��< ? x m l   v e r s i o n = " 1 . 0 "   e n c o d i n g = " U T F - 1 6 " ? > < G e m i n i   x m l n s = " h t t p : / / g e m i n i / p i v o t c u s t o m i z a t i o n / T a b l e O r d e r " > < C u s t o m C o n t e n t > < ! [ C D A T A [ D i m c u s t o m e r _ 9 f 4 1 3 f c a - a 7 5 1 - 4 b b 4 - b e 4 b - 3 d 7 9 a f f 8 7 a 4 b , D i m P r o d u c t _ 0 0 3 9 0 9 6 b - 2 7 1 8 - 4 c 3 7 - 8 3 3 a - 4 9 0 8 2 f 4 7 2 d 2 7 , D i m P r o d C a t e g o r y _ 3 0 b 3 f 6 9 f - 1 e 3 a - 4 c 7 7 - 9 f 8 7 - 8 3 b 8 c 2 f 1 1 6 e 0 , D i m P r o d S u b C a t e g o r y _ d 1 4 2 5 3 a 4 - 5 b 4 5 - 4 7 2 b - a 4 7 f - 8 0 b f e 7 c 6 d 8 e 4 , D i m S a l e s T e r r i t o r y _ a d e 7 c d 9 d - b 6 1 e - 4 2 e 0 - 8 e 8 f - 8 b 8 9 3 a e 9 8 0 f 2 , S h e e t 1 _ 3 f 4 8 3 7 c 3 - 0 e 1 3 - 4 a 3 3 - 8 b 6 7 - a 0 7 c 8 2 0 8 9 3 6 4 , D i m D a t e _ 7 1 4 4 d 6 5 0 - a 0 8 8 - 4 a e c - a e d c - 3 b d b 6 7 8 9 9 5 2 0 ] ] > < / C u s t o m C o n t e n t > < / G e m i n i > 
</file>

<file path=customXml/item21.xml>��< ? x m l   v e r s i o n = " 1 . 0 "   e n c o d i n g = " U T F - 1 6 " ? > < G e m i n i   x m l n s = " h t t p : / / g e m i n i / p i v o t c u s t o m i z a t i o n / 9 4 4 c 1 4 a 4 - d 4 6 3 - 4 6 b e - a 9 2 c - e 2 2 a 6 e c e 7 d a 6 " > < 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22.xml>��< ? x m l   v e r s i o n = " 1 . 0 "   e n c o d i n g = " U T F - 1 6 " ? > < G e m i n i   x m l n s = " h t t p : / / g e m i n i / p i v o t c u s t o m i z a t i o n / M a n u a l C a l c M o d e " > < C u s t o m C o n t e n t > < ! [ C D A T A [ F a l s e ] ] > < / C u s t o m C o n t e n t > < / G e m i n i > 
</file>

<file path=customXml/item23.xml>��< ? x m l   v e r s i o n = " 1 . 0 "   e n c o d i n g = " U T F - 1 6 " ? > < G e m i n i   x m l n s = " h t t p : / / g e m i n i / p i v o t c u s t o m i z a t i o n / 7 e 8 3 0 2 b 0 - 7 6 7 1 - 4 e a 7 - 8 2 6 7 - e 0 6 a 4 a 8 2 3 3 6 a " > < 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24.xml>��< ? x m l   v e r s i o n = " 1 . 0 "   e n c o d i n g = " U T F - 1 6 " ? > < G e m i n i   x m l n s = " h t t p : / / g e m i n i / p i v o t c u s t o m i z a t i o n / 6 2 1 9 c 2 c f - d 6 d 4 - 4 4 7 8 - 8 6 d e - e 0 5 8 5 4 c f e 7 1 b " > < 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25.xml>��< ? x m l   v e r s i o n = " 1 . 0 "   e n c o d i n g = " U T F - 1 6 " ? > < G e m i n i   x m l n s = " h t t p : / / g e m i n i / p i v o t c u s t o m i z a t i o n / S h o w H i d d e n " > < C u s t o m C o n t e n t > < ! [ C D A T A [ T r u e ] ] > < / C u s t o m C o n t e n t > < / G e m i n i > 
</file>

<file path=customXml/item26.xml>��< ? x m l   v e r s i o n = " 1 . 0 "   e n c o d i n g = " U T F - 1 6 " ? > < G e m i n i   x m l n s = " h t t p : / / g e m i n i / p i v o t c u s t o m i z a t i o n / 7 a d c e f 2 4 - c 7 b 6 - 4 e a 8 - b 5 c 2 - 2 8 c 9 4 8 2 a 1 a 6 4 " > < 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27.xml>��< ? x m l   v e r s i o n = " 1 . 0 "   e n c o d i n g = " U T F - 1 6 " ? > < G e m i n i   x m l n s = " h t t p : / / g e m i n i / p i v o t c u s t o m i z a t i o n / 6 d a 0 5 1 e 8 - 8 b 4 5 - 4 d 4 6 - b 2 1 2 - 5 f f 4 8 8 7 5 1 a 7 2 " > < 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28.xml>��< ? x m l   v e r s i o n = " 1 . 0 "   e n c o d i n g = " U T F - 1 6 " ? > < G e m i n i   x m l n s = " h t t p : / / g e m i n i / p i v o t c u s t o m i z a t i o n / T a b l e X M L _ D i m S a l e s T e r r i t o r y _ a d e 7 c d 9 d - b 6 1 e - 4 2 e 0 - 8 e 8 f - 8 b 8 9 3 a e 9 8 0 f 2 " > < 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 2 0 5 < / i n t > < / v a l u e > < / i t e m > < i t e m > < k e y > < s t r i n g > S a l e s T e r r i t o r y A l t e r n a t e K e y < / s t r i n g > < / k e y > < v a l u e > < i n t > 2 9 0 < / i n t > < / v a l u e > < / i t e m > < i t e m > < k e y > < s t r i n g > S a l e s T e r r i t o r y R e g i o n < / s t r i n g > < / k e y > < v a l u e > < i n t > 2 3 5 < / i n t > < / v a l u e > < / i t e m > < i t e m > < k e y > < s t r i n g > S a l e s T e r r i t o r y C o u n t r y < / s t r i n g > < / k e y > < v a l u e > < i n t > 2 4 6 < / i n t > < / v a l u e > < / i t e m > < i t e m > < k e y > < s t r i n g > S a l e s T e r r i t o r y G r o u p < / s t r i n g > < / k e y > < v a l u e > < i n t > 2 3 1 < / 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D i m P r o d S u b C a t e g o r y _ d 1 4 2 5 3 a 4 - 5 b 4 5 - 4 7 2 b - a 4 7 f - 8 0 b f e 7 c 6 d 8 e 4 " > < 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 2 6 4 < / i n t > < / v a l u e > < / i t e m > < i t e m > < k e y > < s t r i n g > P r o d u c t S u b c a t e g o r y A l t e r n a t e K e y < / s t r i n g > < / k e y > < v a l u e > < i n t > 3 4 9 < / i n t > < / v a l u e > < / i t e m > < i t e m > < k e y > < s t r i n g > E n g l i s h P r o d u c t S u b c a t e g o r y N a m e < / s t r i n g > < / k e y > < v a l u e > < i n t > 3 5 0 < / i n t > < / v a l u e > < / i t e m > < i t e m > < k e y > < s t r i n g > S p a n i s h P r o d u c t S u b c a t e g o r y N a m e < / s t r i n g > < / k e y > < v a l u e > < i n t > 3 5 7 < / i n t > < / v a l u e > < / i t e m > < i t e m > < k e y > < s t r i n g > F r e n c h P r o d u c t S u b c a t e g o r y N a m e < / s t r i n g > < / k e y > < v a l u e > < i n t > 3 4 8 < / i n t > < / v a l u e > < / i t e m > < i t e m > < k e y > < s t r i n g > P r o d u c t C a t e g o r y K e y < / s t r i n g > < / k e y > < v a l u e > < i n t > 2 3 3 < / i n t > < / v a l u e > < / i t e m > < / C o l u m n W i d t h s > < C o l u m n D i s p l a y I n d e x > < i t e m > < k e y > < s t r i n g > P r o d u c t S u b c a t e g o r y K e y < / s t r i n g > < / k e y > < v a l u e > < i n t > 0 < / i n t > < / v a l u e > < / i t e m > < i t e m > < k e y > < s t r i n g > P r o d u c t S u b c a t e g o r y A l t e r n a t e K e y < / s t r i n g > < / k e y > < v a l u e > < i n t > 1 < / i n t > < / v a l u e > < / i t e m > < i t e m > < k e y > < s t r i n g > E n g l i s h P r o d u c t S u b c a t e g o r y N a m e < / s t r i n g > < / k e y > < v a l u e > < i n t > 2 < / i n t > < / v a l u e > < / i t e m > < i t e m > < k e y > < s t r i n g > S p a n i s h P r o d u c t S u b c a t e g o r y N a m e < / s t r i n g > < / k e y > < v a l u e > < i n t > 3 < / i n t > < / v a l u e > < / i t e m > < i t e m > < k e y > < s t r i n g > F r e n c h P r o d u c t S u b c a t e g o r y N a m e < / s t r i n g > < / k e y > < v a l u e > < i n t > 4 < / i n t > < / v a l u e > < / i t e m > < i t e m > < k e y > < s t r i n g > P r o d u c t C a t e g o r y K e y < / s t r i n g > < / k e y > < v a l u e > < i n t > 5 < / 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 D i m c u s t o m e r _ 9 f 4 1 3 f c a - a 7 5 1 - 4 b b 4 - b e 4 b - 3 d 7 9 a f f 8 7 a 4 b < / K e y > < V a l u e   x m l n s : a = " h t t p : / / s c h e m a s . d a t a c o n t r a c t . o r g / 2 0 0 4 / 0 7 / M i c r o s o f t . A n a l y s i s S e r v i c e s . C o m m o n " > < a : H a s F o c u s > f a l s e < / a : H a s F o c u s > < a : S i z e A t D p i 9 6 > 1 4 3 < / a : S i z e A t D p i 9 6 > < a : V i s i b l e > t r u e < / a : V i s i b l e > < / V a l u e > < / K e y V a l u e O f s t r i n g S a n d b o x E d i t o r . M e a s u r e G r i d S t a t e S c d E 3 5 R y > < K e y V a l u e O f s t r i n g S a n d b o x E d i t o r . M e a s u r e G r i d S t a t e S c d E 3 5 R y > < K e y > D i m P r o d u c t _ 0 0 3 9 0 9 6 b - 2 7 1 8 - 4 c 3 7 - 8 3 3 a - 4 9 0 8 2 f 4 7 2 d 2 7 < / K e y > < V a l u e   x m l n s : a = " h t t p : / / s c h e m a s . d a t a c o n t r a c t . o r g / 2 0 0 4 / 0 7 / M i c r o s o f t . A n a l y s i s S e r v i c e s . C o m m o n " > < a : H a s F o c u s > t r u e < / a : H a s F o c u s > < a : S i z e A t D p i 9 6 > 1 4 3 < / a : S i z e A t D p i 9 6 > < a : V i s i b l e > t r u e < / a : V i s i b l e > < / V a l u e > < / K e y V a l u e O f s t r i n g S a n d b o x E d i t o r . M e a s u r e G r i d S t a t e S c d E 3 5 R y > < K e y V a l u e O f s t r i n g S a n d b o x E d i t o r . M e a s u r e G r i d S t a t e S c d E 3 5 R y > < K e y > D i m P r o d C a t e g o r y _ 3 0 b 3 f 6 9 f - 1 e 3 a - 4 c 7 7 - 9 f 8 7 - 8 3 b 8 c 2 f 1 1 6 e 0 < / K e y > < V a l u e   x m l n s : a = " h t t p : / / s c h e m a s . d a t a c o n t r a c t . o r g / 2 0 0 4 / 0 7 / M i c r o s o f t . A n a l y s i s S e r v i c e s . C o m m o n " > < a : H a s F o c u s > t r u e < / a : H a s F o c u s > < a : S i z e A t D p i 9 6 > 1 4 3 < / a : S i z e A t D p i 9 6 > < a : V i s i b l e > t r u e < / a : V i s i b l e > < / V a l u e > < / K e y V a l u e O f s t r i n g S a n d b o x E d i t o r . M e a s u r e G r i d S t a t e S c d E 3 5 R y > < K e y V a l u e O f s t r i n g S a n d b o x E d i t o r . M e a s u r e G r i d S t a t e S c d E 3 5 R y > < K e y > D i m P r o d S u b C a t e g o r y _ d 1 4 2 5 3 a 4 - 5 b 4 5 - 4 7 2 b - a 4 7 f - 8 0 b f e 7 c 6 d 8 e 4 < / K e y > < V a l u e   x m l n s : a = " h t t p : / / s c h e m a s . d a t a c o n t r a c t . o r g / 2 0 0 4 / 0 7 / M i c r o s o f t . A n a l y s i s S e r v i c e s . C o m m o n " > < a : H a s F o c u s > t r u e < / a : H a s F o c u s > < a : S i z e A t D p i 9 6 > 1 4 3 < / a : S i z e A t D p i 9 6 > < a : V i s i b l e > t r u e < / a : V i s i b l e > < / V a l u e > < / K e y V a l u e O f s t r i n g S a n d b o x E d i t o r . M e a s u r e G r i d S t a t e S c d E 3 5 R y > < K e y V a l u e O f s t r i n g S a n d b o x E d i t o r . M e a s u r e G r i d S t a t e S c d E 3 5 R y > < K e y > D i m S a l e s T e r r i t o r y _ a d e 7 c d 9 d - b 6 1 e - 4 2 e 0 - 8 e 8 f - 8 b 8 9 3 a e 9 8 0 f 2 < / K e y > < V a l u e   x m l n s : a = " h t t p : / / s c h e m a s . d a t a c o n t r a c t . o r g / 2 0 0 4 / 0 7 / M i c r o s o f t . A n a l y s i s S e r v i c e s . C o m m o n " > < a : H a s F o c u s > t r u e < / a : H a s F o c u s > < a : S i z e A t D p i 9 6 > 1 4 3 < / a : S i z e A t D p i 9 6 > < a : V i s i b l e > t r u e < / a : V i s i b l e > < / V a l u e > < / K e y V a l u e O f s t r i n g S a n d b o x E d i t o r . M e a s u r e G r i d S t a t e S c d E 3 5 R y > < K e y V a l u e O f s t r i n g S a n d b o x E d i t o r . M e a s u r e G r i d S t a t e S c d E 3 5 R y > < K e y > S h e e t 1 _ 3 f 4 8 3 7 c 3 - 0 e 1 3 - 4 a 3 3 - 8 b 6 7 - a 0 7 c 8 2 0 8 9 3 6 4 < / K e y > < V a l u e   x m l n s : a = " h t t p : / / s c h e m a s . d a t a c o n t r a c t . o r g / 2 0 0 4 / 0 7 / M i c r o s o f t . A n a l y s i s S e r v i c e s . C o m m o n " > < a : H a s F o c u s > t r u e < / a : H a s F o c u s > < a : S i z e A t D p i 9 6 > 1 4 3 < / a : S i z e A t D p i 9 6 > < a : V i s i b l e > t r u e < / a : V i s i b l e > < / V a l u e > < / K e y V a l u e O f s t r i n g S a n d b o x E d i t o r . M e a s u r e G r i d S t a t e S c d E 3 5 R y > < K e y V a l u e O f s t r i n g S a n d b o x E d i t o r . M e a s u r e G r i d S t a t e S c d E 3 5 R y > < K e y > D i m D a t e _ 7 1 4 4 d 6 5 0 - a 0 8 8 - 4 a e c - a e d c - 3 b d b 6 7 8 9 9 5 2 0 < / 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3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 C o l u m n s \ P r o d u c t C a t e g o r y A l t e r n a t e K e y 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 C o l u m n s \ S p a n i s h P r o d u c t C a t e g o r y N a m e < / K e y > < / a : K e y > < a : V a l u e   i : t y p e = " T a b l e W i d g e t B a s e V i e w S t a t e " / > < / a : K e y V a l u e O f D i a g r a m O b j e c t K e y a n y T y p e z b w N T n L X > < a : K e y V a l u e O f D i a g r a m O b j e c t K e y a n y T y p e z b w N T n L X > < a : K e y > < K e y > C o l u m n s \ F r e n c h P r o d u c t C a t e g o r y N a m e 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 C o l u m n s \ P r o d u c t S u b c a t e g o r y A l t e r n a t e K e y < / 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 C o l u m n s \ S p a n i s h P r o d u c t S u b c a t e g o r y N a m e < / K e y > < / a : K e y > < a : V a l u e   i : t y p e = " T a b l e W i d g e t B a s e V i e w S t a t e " / > < / a : K e y V a l u e O f D i a g r a m O b j e c t K e y a n y T y p e z b w N T n L X > < a : K e y V a l u e O f D i a g r a m O b j e c t K e y a n y T y p e z b w N T n L X > < a : K e y > < K e y > C o l u m n s \ F r e n c h P r o d u c t S u b c a t e g o r y N a m e 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 C o l u m n s \ M a r r i e d a r i t a l S i n g l e t a t u S i n g l e 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 C o l u m n s \ C u s t o m e r F u l l N a m e 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 C o l u m n s \ F u l l D a t e A l t e r n a t e K e y < / K e y > < / a : K e y > < a : V a l u e   i : t y p e = " T a b l e W i d g e t B a s e V i e w S t a t e " / > < / a : K e y V a l u e O f D i a g r a m O b j e c t K e y a n y T y p e z b w N T n L X > < a : K e y V a l u e O f D i a g r a m O b j e c t K e y a n y T y p e z b w N T n L X > < a : K e y > < K e y > C o l u m n s \ D a y N u m b e r O f W e e k < / K e y > < / a : K e y > < a : V a l u e   i : t y p e = " T a b l e W i d g e t B a s e V i e w S t a t e " / > < / a : K e y V a l u e O f D i a g r a m O b j e c t K e y a n y T y p e z b w N T n L X > < a : K e y V a l u e O f D i a g r a m O b j e c t K e y a n y T y p e z b w N T n L X > < a : K e y > < K e y > C o l u m n s \ E n g l i s h D a y N a m e O f W e e k < / K e y > < / a : K e y > < a : V a l u e   i : t y p e = " T a b l e W i d g e t B a s e V i e w S t a t e " / > < / a : K e y V a l u e O f D i a g r a m O b j e c t K e y a n y T y p e z b w N T n L X > < a : K e y V a l u e O f D i a g r a m O b j e c t K e y a n y T y p e z b w N T n L X > < a : K e y > < K e y > C o l u m n s \ S p a n i s h D a y N a m e O f W e e k < / K e y > < / a : K e y > < a : V a l u e   i : t y p e = " T a b l e W i d g e t B a s e V i e w S t a t e " / > < / a : K e y V a l u e O f D i a g r a m O b j e c t K e y a n y T y p e z b w N T n L X > < a : K e y V a l u e O f D i a g r a m O b j e c t K e y a n y T y p e z b w N T n L X > < a : K e y > < K e y > C o l u m n s \ F r e n c h D a y N a m e O f W e e k < / K e y > < / a : K e y > < a : V a l u e   i : t y p e = " T a b l e W i d g e t B a s e V i e w S t a t e " / > < / a : K e y V a l u e O f D i a g r a m O b j e c t K e y a n y T y p e z b w N T n L X > < a : K e y V a l u e O f D i a g r a m O b j e c t K e y a n y T y p e z b w N T n L X > < a : K e y > < K e y > C o l u m n s \ D a y N u m b e r O f M o n t h < / K e y > < / a : K e y > < a : V a l u e   i : t y p e = " T a b l e W i d g e t B a s e V i e w S t a t e " / > < / a : K e y V a l u e O f D i a g r a m O b j e c t K e y a n y T y p e z b w N T n L X > < a : K e y V a l u e O f D i a g r a m O b j e c t K e y a n y T y p e z b w N T n L X > < a : K e y > < K e y > C o l u m n s \ D a y N u m b e r O f Y e a r < / K e y > < / a : K e y > < a : V a l u e   i : t y p e = " T a b l e W i d g e t B a s e V i e w S t a t e " / > < / a : K e y V a l u e O f D i a g r a m O b j e c t K e y a n y T y p e z b w N T n L X > < a : K e y V a l u e O f D i a g r a m O b j e c t K e y a n y T y p e z b w N T n L X > < a : K e y > < K e y > C o l u m n s \ W e e k N u m b e r O f Y e a r < / K e y > < / a : K e y > < a : V a l u e   i : t y p e = " T a b l e W i d g e t B a s e V i e w S t a t e " / > < / a : K e y V a l u e O f D i a g r a m O b j e c t K e y a n y T y p e z b w N T n L X > < a : K e y V a l u e O f D i a g r a m O b j e c t K e y a n y T y p e z b w N T n L X > < a : K e y > < K e y > C o l u m n s \ E n g l i s h M o n t h N a m e < / K e y > < / a : K e y > < a : V a l u e   i : t y p e = " T a b l e W i d g e t B a s e V i e w S t a t e " / > < / a : K e y V a l u e O f D i a g r a m O b j e c t K e y a n y T y p e z b w N T n L X > < a : K e y V a l u e O f D i a g r a m O b j e c t K e y a n y T y p e z b w N T n L X > < a : K e y > < K e y > C o l u m n s \ S p a n i s h M o n t h N a m e < / K e y > < / a : K e y > < a : V a l u e   i : t y p e = " T a b l e W i d g e t B a s e V i e w S t a t e " / > < / a : K e y V a l u e O f D i a g r a m O b j e c t K e y a n y T y p e z b w N T n L X > < a : K e y V a l u e O f D i a g r a m O b j e c t K e y a n y T y p e z b w N T n L X > < a : K e y > < K e y > C o l u m n s \ F r e n c h M o n t h N a m e < / K e y > < / a : K e y > < a : V a l u e   i : t y p e = " T a b l e W i d g e t B a s e V i e w S t a t e " / > < / a : K e y V a l u e O f D i a g r a m O b j e c t K e y a n y T y p e z b w N T n L X > < a : K e y V a l u e O f D i a g r a m O b j e c t K e y a n y T y p e z b w N T n L X > < a : K e y > < K e y > C o l u m n s \ M o n t h N u m b e r O f Y e a r < / K e y > < / a : K e y > < a : V a l u e   i : t y p e = " T a b l e W i d g e t B a s e V i e w S t a t e " / > < / a : K e y V a l u e O f D i a g r a m O b j e c t K e y a n y T y p e z b w N T n L X > < a : K e y V a l u e O f D i a g r a m O b j e c t K e y a n y T y p e z b w N T n L X > < a : K e y > < K e y > C o l u m n s \ C a l e n d a r Q u a r t e r < / 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 C o l u m n s \ C a l e n d a r S e m e s t e r < / K e y > < / a : K e y > < a : V a l u e   i : t y p e = " T a b l e W i d g e t B a s e V i e w S t a t e " / > < / a : K e y V a l u e O f D i a g r a m O b j e c t K e y a n y T y p e z b w N T n L X > < a : K e y V a l u e O f D i a g r a m O b j e c t K e y a n y T y p e z b w N T n L X > < a : K e y > < K e y > C o l u m n s \ F i s c a l Q u a r t e r < / K e y > < / a : K e y > < a : V a l u e   i : t y p e = " T a b l e W i d g e t B a s e V i e w S t a t e " / > < / a : K e y V a l u e O f D i a g r a m O b j e c t K e y a n y T y p e z b w N T n L X > < a : K e y V a l u e O f D i a g r a m O b j e c t K e y a n y T y p e z b w N T n L X > < a : K e y > < K e y > C o l u m n s \ F i s c a l Y e a r < / K e y > < / a : K e y > < a : V a l u e   i : t y p e = " T a b l e W i d g e t B a s e V i e w S t a t e " / > < / a : K e y V a l u e O f D i a g r a m O b j e c t K e y a n y T y p e z b w N T n L X > < a : K e y V a l u e O f D i a g r a m O b j e c t K e y a n y T y p e z b w N T n L X > < a : K e y > < K e y > C o l u m n s \ F i s c a l S e m e s t e r < / K e y > < / a : K e y > < a : V a l u e   i : t y p e = " T a b l e W i d g e t B a s e V i e w S t a t e " / > < / a : K e y V a l u e O f D i a g r a m O b j e c t K e y a n y T y p e z b w N T n L X > < a : K e y V a l u e O f D i a g r a m O b j e c t K e y a n y T y p e z b w N T n L X > < a : K e y > < K e y > C o l u m n s \ D a t e   F i e l d 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 F u l l 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 C o l u m n s \ W e e k d a y   N u m b e r < / K e y > < / a : K e y > < a : V a l u e   i : t y p e = " T a b l e W i d g e t B a s e V i e w S t a t e " / > < / a : K e y V a l u e O f D i a g r a m O b j e c t K e y a n y T y p e z b w N T n L X > < a : K e y V a l u e O f D i a g r a m O b j e c t K e y a n y T y p e z b w N T n L X > < a : K e y > < K e y > C o l u m n s \ W e e k d a y   F u l l 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 C o l u m n s \ D a t e   F i e l d   ( Y e a r ) < / K e y > < / a : K e y > < a : V a l u e   i : t y p e = " T a b l e W i d g e t B a s e V i e w S t a t e " / > < / a : K e y V a l u e O f D i a g r a m O b j e c t K e y a n y T y p e z b w N T n L X > < a : K e y V a l u e O f D i a g r a m O b j e c t K e y a n y T y p e z b w N T n L X > < a : K e y > < K e y > C o l u m n s \ D a t e   F i e l d   ( Q u a r t e r ) < / K e y > < / a : K e y > < a : V a l u e   i : t y p e = " T a b l e W i d g e t B a s e V i e w S t a t e " / > < / a : K e y V a l u e O f D i a g r a m O b j e c t K e y a n y T y p e z b w N T n L X > < a : K e y V a l u e O f D i a g r a m O b j e c t K e y a n y T y p e z b w N T n L X > < a : K e y > < K e y > C o l u m n s \ D a t e   F i e l d   ( M o n t h   I n d e x ) < / K e y > < / a : K e y > < a : V a l u e   i : t y p e = " T a b l e W i d g e t B a s e V i e w S t a t e " / > < / a : K e y V a l u e O f D i a g r a m O b j e c t K e y a n y T y p e z b w N T n L X > < a : K e y V a l u e O f D i a g r a m O b j e c t K e y a n y T y p e z b w N T n L X > < a : K e y > < K e y > C o l u m n s \ D a t e   F i e l d 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1.xml>��< ? x m l   v e r s i o n = " 1 . 0 "   e n c o d i n g = " U T F - 1 6 " ? > < G e m i n i   x m l n s = " h t t p : / / g e m i n i / p i v o t c u s t o m i z a t i o n / S a n d b o x N o n E m p t y " > < C u s t o m C o n t e n t > < ! [ C D A T A [ 1 ] ] > < / 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a 5 6 c 6 5 b b - 3 9 b 5 - 4 a f 4 - 8 e f 1 - 1 8 8 f 3 9 6 6 c 7 f 1 " > < 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34.xml>��< ? x m l   v e r s i o n = " 1 . 0 "   e n c o d i n g = " U T F - 1 6 " ? > < G e m i n i   x m l n s = " h t t p : / / g e m i n i / p i v o t c u s t o m i z a t i o n / T a b l e X M L _ D i m D a t e _ 7 1 4 4 d 6 5 0 - a 0 8 8 - 4 a e c - a e d c - 3 b d b 6 7 8 9 9 5 2 0 " > < 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 1 2 4 < / i n t > < / v a l u e > < / i t e m > < i t e m > < k e y > < s t r i n g > F u l l D a t e A l t e r n a t e K e y < / s t r i n g > < / k e y > < v a l u e > < i n t > 2 4 1 < / i n t > < / v a l u e > < / i t e m > < i t e m > < k e y > < s t r i n g > D a y N u m b e r O f W e e k < / s t r i n g > < / k e y > < v a l u e > < i n t > 2 3 2 < / i n t > < / v a l u e > < / i t e m > < i t e m > < k e y > < s t r i n g > E n g l i s h D a y N a m e O f W e e k < / s t r i n g > < / k e y > < v a l u e > < i n t > 2 7 5 < / i n t > < / v a l u e > < / i t e m > < i t e m > < k e y > < s t r i n g > S p a n i s h D a y N a m e O f W e e k < / s t r i n g > < / k e y > < v a l u e > < i n t > 2 8 2 < / i n t > < / v a l u e > < / i t e m > < i t e m > < k e y > < s t r i n g > F r e n c h D a y N a m e O f W e e k < / s t r i n g > < / k e y > < v a l u e > < i n t > 2 7 3 < / i n t > < / v a l u e > < / i t e m > < i t e m > < k e y > < s t r i n g > D a y N u m b e r O f M o n t h < / s t r i n g > < / k e y > < v a l u e > < i n t > 2 4 3 < / i n t > < / v a l u e > < / i t e m > < i t e m > < k e y > < s t r i n g > D a y N u m b e r O f Y e a r < / s t r i n g > < / k e y > < v a l u e > < i n t > 2 2 0 < / i n t > < / v a l u e > < / i t e m > < i t e m > < k e y > < s t r i n g > W e e k N u m b e r O f Y e a r < / s t r i n g > < / k e y > < v a l u e > < i n t > 2 3 6 < / i n t > < / v a l u e > < / i t e m > < i t e m > < k e y > < s t r i n g > E n g l i s h M o n t h N a m e < / s t r i n g > < / k e y > < v a l u e > < i n t > 2 2 9 < / i n t > < / v a l u e > < / i t e m > < i t e m > < k e y > < s t r i n g > S p a n i s h M o n t h N a m e < / s t r i n g > < / k e y > < v a l u e > < i n t > 2 3 6 < / i n t > < / v a l u e > < / i t e m > < i t e m > < k e y > < s t r i n g > F r e n c h M o n t h N a m e < / s t r i n g > < / k e y > < v a l u e > < i n t > 2 2 7 < / i n t > < / v a l u e > < / i t e m > < i t e m > < k e y > < s t r i n g > M o n t h N u m b e r O f Y e a r < / s t r i n g > < / k e y > < v a l u e > < i n t > 2 4 7 < / i n t > < / v a l u e > < / i t e m > < i t e m > < k e y > < s t r i n g > C a l e n d a r Q u a r t e r < / s t r i n g > < / k e y > < v a l u e > < i n t > 2 0 3 < / i n t > < / v a l u e > < / i t e m > < i t e m > < k e y > < s t r i n g > C a l e n d a r Y e a r < / s t r i n g > < / k e y > < v a l u e > < i n t > 1 7 0 < / i n t > < / v a l u e > < / i t e m > < i t e m > < k e y > < s t r i n g > C a l e n d a r S e m e s t e r < / s t r i n g > < / k e y > < v a l u e > < i n t > 2 1 6 < / i n t > < / v a l u e > < / i t e m > < i t e m > < k e y > < s t r i n g > F i s c a l Q u a r t e r < / s t r i n g > < / k e y > < v a l u e > < i n t > 1 7 0 < / i n t > < / v a l u e > < / i t e m > < i t e m > < k e y > < s t r i n g > F i s c a l Y e a r < / s t r i n g > < / k e y > < v a l u e > < i n t > 1 3 7 < / i n t > < / v a l u e > < / i t e m > < i t e m > < k e y > < s t r i n g > F i s c a l S e m e s t e r < / s t r i n g > < / k e y > < v a l u e > < i n t > 1 8 3 < / i n t > < / v a l u e > < / i t e m > < i t e m > < k e y > < s t r i n g > D a t e   F i e l d < / s t r i n g > < / k e y > < v a l u e > < i n t > 1 4 0 < / i n t > < / v a l u e > < / i t e m > < i t e m > < k e y > < s t r i n g > Y e a r < / s t r i n g > < / k e y > < v a l u e > < i n t > 8 8 < / i n t > < / v a l u e > < / i t e m > < i t e m > < k e y > < s t r i n g > M o n t h   N u m b e r < / s t r i n g > < / k e y > < v a l u e > < i n t > 1 9 1 < / i n t > < / v a l u e > < / i t e m > < i t e m > < k e y > < s t r i n g > M o n t h   F u l l   N a m e < / s t r i n g > < / k e y > < v a l u e > < i n t > 2 0 7 < / i n t > < / v a l u e > < / i t e m > < i t e m > < k e y > < s t r i n g > Q u a r t e r < / s t r i n g > < / k e y > < v a l u e > < i n t > 1 2 1 < / i n t > < / v a l u e > < / i t e m > < i t e m > < k e y > < s t r i n g > Y e a r - M o n t h < / s t r i n g > < / k e y > < v a l u e > < i n t > 1 5 6 < / i n t > < / v a l u e > < / i t e m > < i t e m > < k e y > < s t r i n g > W e e k d a y   N u m b e r < / s t r i n g > < / k e y > < v a l u e > < i n t > 2 1 2 < / i n t > < / v a l u e > < / i t e m > < i t e m > < k e y > < s t r i n g > W e e k d a y   F u l l   N a m e < / s t r i n g > < / k e y > < v a l u e > < i n t > 2 2 8 < / i n t > < / v a l u e > < / i t e m > < i t e m > < k e y > < s t r i n g > F i n a n c i a l   M o n t h < / s t r i n g > < / k e y > < v a l u e > < i n t > 1 9 6 < / i n t > < / v a l u e > < / i t e m > < i t e m > < k e y > < s t r i n g > F i n a n c i a l   Q u a r t e r < / s t r i n g > < / k e y > < v a l u e > < i n t > 2 0 6 < / i n t > < / v a l u e > < / i t e m > < i t e m > < k e y > < s t r i n g > D a t e   F i e l d   ( Y e a r ) < / s t r i n g > < / k e y > < v a l u e > < i n t > 1 9 8 < / i n t > < / v a l u e > < / i t e m > < i t e m > < k e y > < s t r i n g > D a t e   F i e l d   ( Q u a r t e r ) < / s t r i n g > < / k e y > < v a l u e > < i n t > 2 3 1 < / i n t > < / v a l u e > < / i t e m > < i t e m > < k e y > < s t r i n g > D a t e   F i e l d   ( M o n t h   I n d e x ) < / s t r i n g > < / k e y > < v a l u e > < i n t > 2 7 7 < / i n t > < / v a l u e > < / i t e m > < i t e m > < k e y > < s t r i n g > D a t e   F i e l d   ( M o n t h ) < / s t r i n g > < / k e y > < v a l u e > < i n t > 2 2 1 < / i n t > < / v a l u e > < / i t e m > < / C o l u m n W i d t h s > < C o l u m n D i s p l a y I n d e x > < i t e m > < k e y > < s t r i n g > D a t e K e y < / s t r i n g > < / k e y > < v a l u e > < i n t > 0 < / i n t > < / v a l u e > < / i t e m > < i t e m > < k e y > < s t r i n g > F u l l D a t e A l t e r n a t e K e y < / s t r i n g > < / k e y > < v a l u e > < i n t > 1 < / i n t > < / v a l u e > < / i t e m > < i t e m > < k e y > < s t r i n g > D a y N u m b e r O f W e e k < / s t r i n g > < / k e y > < v a l u e > < i n t > 2 < / i n t > < / v a l u e > < / i t e m > < i t e m > < k e y > < s t r i n g > E n g l i s h D a y N a m e O f W e e k < / s t r i n g > < / k e y > < v a l u e > < i n t > 3 < / i n t > < / v a l u e > < / i t e m > < i t e m > < k e y > < s t r i n g > S p a n i s h D a y N a m e O f W e e k < / s t r i n g > < / k e y > < v a l u e > < i n t > 4 < / i n t > < / v a l u e > < / i t e m > < i t e m > < k e y > < s t r i n g > F r e n c h D a y N a m e O f W e e k < / s t r i n g > < / k e y > < v a l u e > < i n t > 5 < / i n t > < / v a l u e > < / i t e m > < i t e m > < k e y > < s t r i n g > D a y N u m b e r O f M o n t h < / s t r i n g > < / k e y > < v a l u e > < i n t > 6 < / i n t > < / v a l u e > < / i t e m > < i t e m > < k e y > < s t r i n g > D a y N u m b e r O f Y e a r < / s t r i n g > < / k e y > < v a l u e > < i n t > 7 < / i n t > < / v a l u e > < / i t e m > < i t e m > < k e y > < s t r i n g > W e e k N u m b e r O f Y e a r < / s t r i n g > < / k e y > < v a l u e > < i n t > 8 < / i n t > < / v a l u e > < / i t e m > < i t e m > < k e y > < s t r i n g > E n g l i s h M o n t h N a m e < / s t r i n g > < / k e y > < v a l u e > < i n t > 9 < / i n t > < / v a l u e > < / i t e m > < i t e m > < k e y > < s t r i n g > S p a n i s h M o n t h N a m e < / s t r i n g > < / k e y > < v a l u e > < i n t > 1 0 < / i n t > < / v a l u e > < / i t e m > < i t e m > < k e y > < s t r i n g > F r e n c h M o n t h N a m e < / s t r i n g > < / k e y > < v a l u e > < i n t > 1 1 < / i n t > < / v a l u e > < / i t e m > < i t e m > < k e y > < s t r i n g > M o n t h N u m b e r O f Y e a r < / s t r i n g > < / k e y > < v a l u e > < i n t > 1 2 < / i n t > < / v a l u e > < / i t e m > < i t e m > < k e y > < s t r i n g > C a l e n d a r Q u a r t e r < / s t r i n g > < / k e y > < v a l u e > < i n t > 1 3 < / i n t > < / v a l u e > < / i t e m > < i t e m > < k e y > < s t r i n g > C a l e n d a r Y e a r < / s t r i n g > < / k e y > < v a l u e > < i n t > 1 4 < / i n t > < / v a l u e > < / i t e m > < i t e m > < k e y > < s t r i n g > C a l e n d a r S e m e s t e r < / s t r i n g > < / k e y > < v a l u e > < i n t > 1 5 < / i n t > < / v a l u e > < / i t e m > < i t e m > < k e y > < s t r i n g > F i s c a l Q u a r t e r < / s t r i n g > < / k e y > < v a l u e > < i n t > 1 6 < / i n t > < / v a l u e > < / i t e m > < i t e m > < k e y > < s t r i n g > F i s c a l Y e a r < / s t r i n g > < / k e y > < v a l u e > < i n t > 1 7 < / i n t > < / v a l u e > < / i t e m > < i t e m > < k e y > < s t r i n g > F i s c a l S e m e s t e r < / s t r i n g > < / k e y > < v a l u e > < i n t > 1 8 < / i n t > < / v a l u e > < / i t e m > < i t e m > < k e y > < s t r i n g > D a t e   F i e l d < / s t r i n g > < / k e y > < v a l u e > < i n t > 1 9 < / i n t > < / v a l u e > < / i t e m > < i t e m > < k e y > < s t r i n g > Y e a r < / s t r i n g > < / k e y > < v a l u e > < i n t > 2 0 < / i n t > < / v a l u e > < / i t e m > < i t e m > < k e y > < s t r i n g > M o n t h   N u m b e r < / s t r i n g > < / k e y > < v a l u e > < i n t > 2 1 < / i n t > < / v a l u e > < / i t e m > < i t e m > < k e y > < s t r i n g > M o n t h   F u l l   N a m e < / s t r i n g > < / k e y > < v a l u e > < i n t > 2 2 < / i n t > < / v a l u e > < / i t e m > < i t e m > < k e y > < s t r i n g > Q u a r t e r < / s t r i n g > < / k e y > < v a l u e > < i n t > 2 3 < / i n t > < / v a l u e > < / i t e m > < i t e m > < k e y > < s t r i n g > Y e a r - M o n t h < / s t r i n g > < / k e y > < v a l u e > < i n t > 2 4 < / i n t > < / v a l u e > < / i t e m > < i t e m > < k e y > < s t r i n g > W e e k d a y   N u m b e r < / s t r i n g > < / k e y > < v a l u e > < i n t > 2 5 < / i n t > < / v a l u e > < / i t e m > < i t e m > < k e y > < s t r i n g > W e e k d a y   F u l l   N a m e < / s t r i n g > < / k e y > < v a l u e > < i n t > 2 6 < / i n t > < / v a l u e > < / i t e m > < i t e m > < k e y > < s t r i n g > F i n a n c i a l   M o n t h < / s t r i n g > < / k e y > < v a l u e > < i n t > 2 7 < / i n t > < / v a l u e > < / i t e m > < i t e m > < k e y > < s t r i n g > F i n a n c i a l   Q u a r t e r < / s t r i n g > < / k e y > < v a l u e > < i n t > 2 8 < / i n t > < / v a l u e > < / i t e m > < i t e m > < k e y > < s t r i n g > D a t e   F i e l d   ( Y e a r ) < / s t r i n g > < / k e y > < v a l u e > < i n t > 2 9 < / i n t > < / v a l u e > < / i t e m > < i t e m > < k e y > < s t r i n g > D a t e   F i e l d   ( Q u a r t e r ) < / s t r i n g > < / k e y > < v a l u e > < i n t > 3 0 < / i n t > < / v a l u e > < / i t e m > < i t e m > < k e y > < s t r i n g > D a t e   F i e l d   ( M o n t h   I n d e x ) < / s t r i n g > < / k e y > < v a l u e > < i n t > 3 1 < / i n t > < / v a l u e > < / i t e m > < i t e m > < k e y > < s t r i n g > D a t e   F i e l d   ( M o n t h ) < / s t r i n g > < / k e y > < v a l u e > < i n t > 3 2 < / 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9 8 5 2 f 9 e 8 - b 9 2 3 - 4 f 5 4 - 8 9 d a - 8 d 4 9 7 8 c d 9 7 7 1 " > < 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36.xml>��< ? x m l   v e r s i o n = " 1 . 0 "   e n c o d i n g = " U T F - 1 6 " ? > < G e m i n i   x m l n s = " h t t p : / / g e m i n i / p i v o t c u s t o m i z a t i o n / C l i e n t W i n d o w X M L " > < C u s t o m C o n t e n t > < ! [ C D A T A [ D i m D a t e _ 7 1 4 4 d 6 5 0 - a 0 8 8 - 4 a e c - a e d c - 3 b d b 6 7 8 9 9 5 2 0 ] ] > < / C u s t o m C o n t e n t > < / G e m i n i > 
</file>

<file path=customXml/item37.xml>��< ? x m l   v e r s i o n = " 1 . 0 "   e n c o d i n g = " U T F - 1 6 " ? > < G e m i n i   x m l n s = " h t t p : / / g e m i n i / p i v o t c u s t o m i z a t i o n / f 9 4 1 7 d b 9 - 8 7 d 4 - 4 2 7 2 - 9 6 d 7 - a 6 4 d c 3 3 f 8 9 1 8 " > < 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38.xml>��< ? x m l   v e r s i o n = " 1 . 0 "   e n c o d i n g = " U T F - 1 6 " ? > < G e m i n i   x m l n s = " h t t p : / / g e m i n i / p i v o t c u s t o m i z a t i o n / L i n k e d T a b l e U p d a t e M o d e " > < C u s t o m C o n t e n t > < ! [ C D A T A [ T r u e ] ] > < / C u s t o m C o n t e n t > < / G e m i n i > 
</file>

<file path=customXml/item39.xml>��< ? x m l   v e r s i o n = " 1 . 0 "   e n c o d i n g = " U T F - 1 6 " ? > < G e m i n i   x m l n s = " h t t p : / / g e m i n i / p i v o t c u s t o m i z a t i o n / S h o w I m p l i c i t M e a s u r e s " > < C u s t o m C o n t e n t > < ! [ C D A T A [ F a l s e ] ] > < / C u s t o m C o n t e n t > < / G e m i n i > 
</file>

<file path=customXml/item4.xml>��< ? x m l   v e r s i o n = " 1 . 0 "   e n c o d i n g = " U T F - 1 6 " ? > < G e m i n i   x m l n s = " h t t p : / / g e m i n i / p i v o t c u s t o m i z a t i o n / I s S a n d b o x E m b e d d e d " > < C u s t o m C o n t e n t > < ! [ C D A T A [ y e s ] ] > < / C u s t o m C o n t e n t > < / G e m i n i > 
</file>

<file path=customXml/item40.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41.xml>��< ? x m l   v e r s i o n = " 1 . 0 "   e n c o d i n g = " U T F - 1 6 " ? > < G e m i n i   x m l n s = " h t t p : / / g e m i n i / p i v o t c u s t o m i z a t i o n / c 2 f 9 1 7 d 8 - 0 6 a 1 - 4 0 0 3 - 8 a 7 0 - b c b 5 7 e 9 b b b 3 7 " > < 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C a l c u l a t e d F i e l d s > < S A H o s t H a s h > 0 < / S A H o s t H a s h > < G e m i n i F i e l d L i s t V i s i b l e > T r u e < / G e m i n i F i e l d L i s t V i s i b l e > < / S e t t i n g s > ] ] > < / C u s t o m C o n t e n t > < / G e m i n i > 
</file>

<file path=customXml/item42.xml>��< ? x m l   v e r s i o n = " 1 . 0 "   e n c o d i n g = " U T F - 1 6 " ? > < G e m i n i   x m l n s = " h t t p : / / g e m i n i / p i v o t c u s t o m i z a t i o n / b 2 f 6 d 8 c 9 - 7 5 1 6 - 4 2 8 c - 8 3 1 7 - 6 9 8 5 5 3 6 a a 5 f f " > < 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 T r u e < / V i s i b l e > < / i t e m > < / C a l c u l a t e d F i e l d s > < S A H o s t H a s h > 0 < / S A H o s t H a s h > < G e m i n i F i e l d L i s t V i s i b l e > T r u e < / G e m i n i F i e l d L i s t V i s i b l e > < / S e t t i n g s > ] ] > < / C u s t o m C o n t e n t > < / G e m i n i > 
</file>

<file path=customXml/item5.xml>��< ? x m l   v e r s i o n = " 1 . 0 "   e n c o d i n g = " U T F - 1 6 " ? > < G e m i n i   x m l n s = " h t t p : / / g e m i n i / p i v o t c u s t o m i z a t i o n / c b a 5 e f 5 4 - 3 9 3 f - 4 c 8 9 - a e a 5 - b 3 7 1 7 8 3 9 5 7 1 a " > < 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 2 0 2 4 - 0 9 - 2 1 T 2 0 : 4 5 : 1 0 . 1 4 4 2 2 1 6 + 0 5 : 3 0 < / L a s t P r o c e s s e d T i m e > < / D a t a M o d e l i n g S a n d b o x . S e r i a l i z e d S a n d b o x E r r o r C a c h e > ] ] > < / C u s t o m C o n t e n t > < / G e m i n i > 
</file>

<file path=customXml/item7.xml>��< ? x m l   v e r s i o n = " 1 . 0 "   e n c o d i n g = " U T F - 1 6 " ? > < G e m i n i   x m l n s = " h t t p : / / g e m i n i / p i v o t c u s t o m i z a t i o n / e b 5 2 1 6 2 3 - b 6 f e - 4 3 d e - 8 8 2 a - b 8 9 f 4 3 7 b 7 7 f 9 " > < 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8.xml>��< ? x m l   v e r s i o n = " 1 . 0 "   e n c o d i n g = " U T F - 1 6 " ? > < G e m i n i   x m l n s = " h t t p : / / g e m i n i / p i v o t c u s t o m i z a t i o n / 9 0 a 2 a 1 2 2 - e c d 0 - 4 8 e f - b 0 b b - a 9 2 e 4 d 5 f 6 d 1 6 " > < C u s t o m C o n t e n t > < ! [ C D A T A [ < ? x m l   v e r s i o n = " 1 . 0 "   e n c o d i n g = " u t f - 1 6 " ? > < S e t t i n g s > < C a l c u l a t e d F i e l d s > < i t e m > < M e a s u r e N a m e > G r o s s   P r o f i t < / M e a s u r e N a m e > < D i s p l a y N a m e > G r o s s   P r o f i t < / D i s p l a y N a m e > < V i s i b l e > F a l s e < / V i s i b l e > < / i t e m > < i t e m > < M e a s u r e N a m e > C o u n t   o f   C u s t o m e r < / M e a s u r e N a m e > < D i s p l a y N a m e > C o u n t   o f   C u s t o m e r < / D i s p l a y N a m e > < V i s i b l e > F a l s e < / V i s i b l e > < / i t e m > < i t e m > < M e a s u r e N a m e > A v e r a g e   P r o f i t   P e r   C u s t o m e r < / M e a s u r e N a m e > < D i s p l a y N a m e > A v e r a g e   P r o f i t   P e r   C u s t o m e r < / D i s p l a y N a m e > < V i s i b l e > F a l s e < / V i s i b l e > < / i t e m > < i t e m > < M e a s u r e N a m e > C o u n t   o f   P r o d u c t < / M e a s u r e N a m e > < D i s p l a y N a m e > C o u n t   o f   P r o d u c t < / D i s p l a y N a m e > < V i s i b l e > F a l s e < / V i s i b l e > < / i t e m > < i t e m > < M e a s u r e N a m e > A v e r a g e   S a l e s   b y   p e r   p r o d u c t < / M e a s u r e N a m e > < D i s p l a y N a m e > A v e r a g e   S a l e s   b y   p e r   p r o d u c t < / D i s p l a y N a m e > < V i s i b l e > F a l s e < / V i s i b l e > < / i t e m > < / C a l c u l a t e d F i e l d s > < S A H o s t H a s h > 0 < / S A H o s t H a s h > < G e m i n i F i e l d L i s t V i s i b l e > T r u e < / G e m i n i F i e l d L i s t V i s i b l e > < / S e t t i n g s > ] ] > < / C u s t o m C o n t e n t > < / G e m i n i > 
</file>

<file path=customXml/item9.xml>��< ? x m l   v e r s i o n = " 1 . 0 "   e n c o d i n g = " U T F - 1 6 " ? > < G e m i n i   x m l n s = " h t t p : / / g e m i n i / p i v o t c u s t o m i z a t i o n / T a b l e X M L _ D i m c u s t o m e r _ 9 f 4 1 3 f c a - a 7 5 1 - 4 b b 4 - b e 4 b - 3 d 7 9 a f f 8 7 a 4 b " > < 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 1 7 0 < / i n t > < / v a l u e > < / i t e m > < i t e m > < k e y > < s t r i n g > G e o g r a p h y K e y < / s t r i n g > < / k e y > < v a l u e > < i n t > 1 8 1 < / i n t > < / v a l u e > < / i t e m > < i t e m > < k e y > < s t r i n g > C u s t o m e r A l t e r n a t e K e y < / s t r i n g > < / k e y > < v a l u e > < i n t > 2 5 5 < / i n t > < / v a l u e > < / i t e m > < i t e m > < k e y > < s t r i n g > F i r s t N a m e < / s t r i n g > < / k e y > < v a l u e > < i n t > 1 4 2 < / i n t > < / v a l u e > < / i t e m > < i t e m > < k e y > < s t r i n g > M i d d l e N a m e < / s t r i n g > < / k e y > < v a l u e > < i n t > 1 6 7 < / i n t > < / v a l u e > < / i t e m > < i t e m > < k e y > < s t r i n g > L a s t N a m e < / s t r i n g > < / k e y > < v a l u e > < i n t > 1 3 9 < / i n t > < / v a l u e > < / i t e m > < i t e m > < k e y > < s t r i n g > B i r t h D a t e < / s t r i n g > < / k e y > < v a l u e > < i n t > 1 3 6 < / i n t > < / v a l u e > < / i t e m > < i t e m > < k e y > < s t r i n g > M a r r i e d a r i t a l S i n g l e t a t u S i n g l e < / s t r i n g > < / k e y > < v a l u e > < i n t > 3 1 3 < / i n t > < / v a l u e > < / i t e m > < i t e m > < k e y > < s t r i n g > G e n d e r < / s t r i n g > < / k e y > < v a l u e > < i n t > 1 1 7 < / i n t > < / v a l u e > < / i t e m > < i t e m > < k e y > < s t r i n g > E m a i l A d d r e s s < / s t r i n g > < / k e y > < v a l u e > < i n t > 1 7 3 < / i n t > < / v a l u e > < / i t e m > < i t e m > < k e y > < s t r i n g > Y e a r l y I n c o m e < / s t r i n g > < / k e y > < v a l u e > < i n t > 1 7 1 < / i n t > < / v a l u e > < / i t e m > < i t e m > < k e y > < s t r i n g > E n g l i s h E d u c a t i o n < / s t r i n g > < / k e y > < v a l u e > < i n t > 2 0 4 < / i n t > < / v a l u e > < / i t e m > < i t e m > < k e y > < s t r i n g > S p a n i s h E d u c a t i o n < / s t r i n g > < / k e y > < v a l u e > < i n t > 2 1 1 < / i n t > < / v a l u e > < / i t e m > < i t e m > < k e y > < s t r i n g > F r e n c h E d u c a t i o n < / s t r i n g > < / k e y > < v a l u e > < i n t > 2 0 2 < / i n t > < / v a l u e > < / i t e m > < i t e m > < k e y > < s t r i n g > A d d r e s s L i n e 1 < / s t r i n g > < / k e y > < v a l u e > < i n t > 1 7 1 < / i n t > < / v a l u e > < / i t e m > < i t e m > < k e y > < s t r i n g > A d d r e s s L i n e 2 < / s t r i n g > < / k e y > < v a l u e > < i n t > 1 7 1 < / i n t > < / v a l u e > < / i t e m > < i t e m > < k e y > < s t r i n g > D a t e F i r s t P u r c h a s e < / s t r i n g > < / k e y > < v a l u e > < i n t > 2 1 4 < / i n t > < / v a l u e > < / i t e m > < i t e m > < k e y > < s t r i n g > C u s t o m e r F u l l N a m e < / s t r i n g > < / k e y > < v a l u e > < i n t > 2 2 4 < / i n t > < / v a l u e > < / i t e m > < / C o l u m n W i d t h s > < C o l u m n D i s p l a y I n d e x > < i t e m > < k e y > < s t r i n g > C u s t o m e r K e y < / s t r i n g > < / k e y > < v a l u e > < i n t > 0 < / i n t > < / v a l u e > < / i t e m > < i t e m > < k e y > < s t r i n g > G e o g r a p h y K e y < / s t r i n g > < / k e y > < v a l u e > < i n t > 1 < / i n t > < / v a l u e > < / i t e m > < i t e m > < k e y > < s t r i n g > C u s t o m e r A l t e r n a t e K e y < / s t r i n g > < / k e y > < v a l u e > < i n t > 2 < / i n t > < / v a l u e > < / i t e m > < i t e m > < k e y > < s t r i n g > F i r s t N a m e < / s t r i n g > < / k e y > < v a l u e > < i n t > 3 < / i n t > < / v a l u e > < / i t e m > < i t e m > < k e y > < s t r i n g > M i d d l e N a m e < / s t r i n g > < / k e y > < v a l u e > < i n t > 4 < / i n t > < / v a l u e > < / i t e m > < i t e m > < k e y > < s t r i n g > L a s t N a m e < / s t r i n g > < / k e y > < v a l u e > < i n t > 5 < / i n t > < / v a l u e > < / i t e m > < i t e m > < k e y > < s t r i n g > B i r t h D a t e < / s t r i n g > < / k e y > < v a l u e > < i n t > 6 < / i n t > < / v a l u e > < / i t e m > < i t e m > < k e y > < s t r i n g > M a r r i e d a r i t a l S i n g l e t a t u S i n g l e < / s t r i n g > < / k e y > < v a l u e > < i n t > 7 < / i n t > < / v a l u e > < / i t e m > < i t e m > < k e y > < s t r i n g > G e n d e r < / s t r i n g > < / k e y > < v a l u e > < i n t > 8 < / i n t > < / v a l u e > < / i t e m > < i t e m > < k e y > < s t r i n g > E m a i l A d d r e s s < / s t r i n g > < / k e y > < v a l u e > < i n t > 9 < / i n t > < / v a l u e > < / i t e m > < i t e m > < k e y > < s t r i n g > Y e a r l y I n c o m e < / s t r i n g > < / k e y > < v a l u e > < i n t > 1 0 < / i n t > < / v a l u e > < / i t e m > < i t e m > < k e y > < s t r i n g > E n g l i s h E d u c a t i o n < / s t r i n g > < / k e y > < v a l u e > < i n t > 1 1 < / i n t > < / v a l u e > < / i t e m > < i t e m > < k e y > < s t r i n g > S p a n i s h E d u c a t i o n < / s t r i n g > < / k e y > < v a l u e > < i n t > 1 2 < / i n t > < / v a l u e > < / i t e m > < i t e m > < k e y > < s t r i n g > F r e n c h E d u c a t i o n < / s t r i n g > < / k e y > < v a l u e > < i n t > 1 3 < / i n t > < / v a l u e > < / i t e m > < i t e m > < k e y > < s t r i n g > A d d r e s s L i n e 1 < / s t r i n g > < / k e y > < v a l u e > < i n t > 1 4 < / i n t > < / v a l u e > < / i t e m > < i t e m > < k e y > < s t r i n g > A d d r e s s L i n e 2 < / s t r i n g > < / k e y > < v a l u e > < i n t > 1 5 < / i n t > < / v a l u e > < / i t e m > < i t e m > < k e y > < s t r i n g > D a t e F i r s t P u r c h a s e < / s t r i n g > < / k e y > < v a l u e > < i n t > 1 6 < / i n t > < / v a l u e > < / i t e m > < i t e m > < k e y > < s t r i n g > C u s t o m e r F u l l N a m e < / s t r i n g > < / k e y > < v a l u e > < i n t > 1 7 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5E26583-853C-49DD-8DE0-AF9770C2A154}">
  <ds:schemaRefs/>
</ds:datastoreItem>
</file>

<file path=customXml/itemProps10.xml><?xml version="1.0" encoding="utf-8"?>
<ds:datastoreItem xmlns:ds="http://schemas.openxmlformats.org/officeDocument/2006/customXml" ds:itemID="{892E8190-DBDD-40D5-A48A-0B929F5D6A74}">
  <ds:schemaRefs/>
</ds:datastoreItem>
</file>

<file path=customXml/itemProps11.xml><?xml version="1.0" encoding="utf-8"?>
<ds:datastoreItem xmlns:ds="http://schemas.openxmlformats.org/officeDocument/2006/customXml" ds:itemID="{1E0CD726-B03B-4E58-BA68-2D65694A4942}">
  <ds:schemaRefs/>
</ds:datastoreItem>
</file>

<file path=customXml/itemProps12.xml><?xml version="1.0" encoding="utf-8"?>
<ds:datastoreItem xmlns:ds="http://schemas.openxmlformats.org/officeDocument/2006/customXml" ds:itemID="{759DC1F6-3F7C-46CD-8E8E-B21B4178B58C}">
  <ds:schemaRefs/>
</ds:datastoreItem>
</file>

<file path=customXml/itemProps13.xml><?xml version="1.0" encoding="utf-8"?>
<ds:datastoreItem xmlns:ds="http://schemas.openxmlformats.org/officeDocument/2006/customXml" ds:itemID="{0C9BFFEB-AC30-483B-91BB-FE0B6B12801E}">
  <ds:schemaRefs/>
</ds:datastoreItem>
</file>

<file path=customXml/itemProps14.xml><?xml version="1.0" encoding="utf-8"?>
<ds:datastoreItem xmlns:ds="http://schemas.openxmlformats.org/officeDocument/2006/customXml" ds:itemID="{F1D4ADB2-5866-4624-9315-ADBCB1D0E696}">
  <ds:schemaRefs/>
</ds:datastoreItem>
</file>

<file path=customXml/itemProps15.xml><?xml version="1.0" encoding="utf-8"?>
<ds:datastoreItem xmlns:ds="http://schemas.openxmlformats.org/officeDocument/2006/customXml" ds:itemID="{C958190D-2D27-40E5-A078-CFBC6A0C3B87}">
  <ds:schemaRefs/>
</ds:datastoreItem>
</file>

<file path=customXml/itemProps16.xml><?xml version="1.0" encoding="utf-8"?>
<ds:datastoreItem xmlns:ds="http://schemas.openxmlformats.org/officeDocument/2006/customXml" ds:itemID="{0CCEBF68-E826-4801-93D2-E0879370A456}">
  <ds:schemaRefs/>
</ds:datastoreItem>
</file>

<file path=customXml/itemProps17.xml><?xml version="1.0" encoding="utf-8"?>
<ds:datastoreItem xmlns:ds="http://schemas.openxmlformats.org/officeDocument/2006/customXml" ds:itemID="{BB774201-8256-4625-8E73-2B51864BE93E}">
  <ds:schemaRefs/>
</ds:datastoreItem>
</file>

<file path=customXml/itemProps18.xml><?xml version="1.0" encoding="utf-8"?>
<ds:datastoreItem xmlns:ds="http://schemas.openxmlformats.org/officeDocument/2006/customXml" ds:itemID="{247F4B59-FEE8-4C3D-8ECA-7E8B89BF31C8}">
  <ds:schemaRefs/>
</ds:datastoreItem>
</file>

<file path=customXml/itemProps19.xml><?xml version="1.0" encoding="utf-8"?>
<ds:datastoreItem xmlns:ds="http://schemas.openxmlformats.org/officeDocument/2006/customXml" ds:itemID="{4A3C26B0-ADEF-467C-8796-6F9C336B5D2B}">
  <ds:schemaRefs/>
</ds:datastoreItem>
</file>

<file path=customXml/itemProps2.xml><?xml version="1.0" encoding="utf-8"?>
<ds:datastoreItem xmlns:ds="http://schemas.openxmlformats.org/officeDocument/2006/customXml" ds:itemID="{58FD4017-D81A-44FE-B710-042C7C43A651}">
  <ds:schemaRefs/>
</ds:datastoreItem>
</file>

<file path=customXml/itemProps20.xml><?xml version="1.0" encoding="utf-8"?>
<ds:datastoreItem xmlns:ds="http://schemas.openxmlformats.org/officeDocument/2006/customXml" ds:itemID="{311E8EE6-5845-48F2-A836-E25C80570115}">
  <ds:schemaRefs/>
</ds:datastoreItem>
</file>

<file path=customXml/itemProps21.xml><?xml version="1.0" encoding="utf-8"?>
<ds:datastoreItem xmlns:ds="http://schemas.openxmlformats.org/officeDocument/2006/customXml" ds:itemID="{B8B9DA71-4504-440F-AF39-5BFBBB9F92F4}">
  <ds:schemaRefs/>
</ds:datastoreItem>
</file>

<file path=customXml/itemProps22.xml><?xml version="1.0" encoding="utf-8"?>
<ds:datastoreItem xmlns:ds="http://schemas.openxmlformats.org/officeDocument/2006/customXml" ds:itemID="{921EB662-488F-4FF7-9AE7-F6E283509A0F}">
  <ds:schemaRefs/>
</ds:datastoreItem>
</file>

<file path=customXml/itemProps23.xml><?xml version="1.0" encoding="utf-8"?>
<ds:datastoreItem xmlns:ds="http://schemas.openxmlformats.org/officeDocument/2006/customXml" ds:itemID="{991BF77C-2FB8-4BC8-8F79-7290427B585A}">
  <ds:schemaRefs/>
</ds:datastoreItem>
</file>

<file path=customXml/itemProps24.xml><?xml version="1.0" encoding="utf-8"?>
<ds:datastoreItem xmlns:ds="http://schemas.openxmlformats.org/officeDocument/2006/customXml" ds:itemID="{63088B99-27B3-48F3-9C9B-A6BFE1A8A739}">
  <ds:schemaRefs/>
</ds:datastoreItem>
</file>

<file path=customXml/itemProps25.xml><?xml version="1.0" encoding="utf-8"?>
<ds:datastoreItem xmlns:ds="http://schemas.openxmlformats.org/officeDocument/2006/customXml" ds:itemID="{6147B1B2-63E9-4894-8A59-E4B60826E9B1}">
  <ds:schemaRefs/>
</ds:datastoreItem>
</file>

<file path=customXml/itemProps26.xml><?xml version="1.0" encoding="utf-8"?>
<ds:datastoreItem xmlns:ds="http://schemas.openxmlformats.org/officeDocument/2006/customXml" ds:itemID="{EAF780EF-38C7-42E3-B9E2-F5158EFE27B4}">
  <ds:schemaRefs/>
</ds:datastoreItem>
</file>

<file path=customXml/itemProps27.xml><?xml version="1.0" encoding="utf-8"?>
<ds:datastoreItem xmlns:ds="http://schemas.openxmlformats.org/officeDocument/2006/customXml" ds:itemID="{3AED0279-3761-4571-ABAC-0D96E58F7B28}">
  <ds:schemaRefs/>
</ds:datastoreItem>
</file>

<file path=customXml/itemProps28.xml><?xml version="1.0" encoding="utf-8"?>
<ds:datastoreItem xmlns:ds="http://schemas.openxmlformats.org/officeDocument/2006/customXml" ds:itemID="{022924A1-004F-4715-BECF-1842EF27B8D6}">
  <ds:schemaRefs/>
</ds:datastoreItem>
</file>

<file path=customXml/itemProps29.xml><?xml version="1.0" encoding="utf-8"?>
<ds:datastoreItem xmlns:ds="http://schemas.openxmlformats.org/officeDocument/2006/customXml" ds:itemID="{6FF0E7F1-FCF4-4ED4-82D8-CADB8EC607E8}">
  <ds:schemaRefs/>
</ds:datastoreItem>
</file>

<file path=customXml/itemProps3.xml><?xml version="1.0" encoding="utf-8"?>
<ds:datastoreItem xmlns:ds="http://schemas.openxmlformats.org/officeDocument/2006/customXml" ds:itemID="{DFE34DD5-22E3-4CE3-80C4-7CD23B0ADD07}">
  <ds:schemaRefs/>
</ds:datastoreItem>
</file>

<file path=customXml/itemProps30.xml><?xml version="1.0" encoding="utf-8"?>
<ds:datastoreItem xmlns:ds="http://schemas.openxmlformats.org/officeDocument/2006/customXml" ds:itemID="{811A42E6-CD30-4FA9-98E2-9133B1872682}">
  <ds:schemaRefs/>
</ds:datastoreItem>
</file>

<file path=customXml/itemProps31.xml><?xml version="1.0" encoding="utf-8"?>
<ds:datastoreItem xmlns:ds="http://schemas.openxmlformats.org/officeDocument/2006/customXml" ds:itemID="{A9B53DAB-265A-4554-AC01-E69B02F147AC}">
  <ds:schemaRefs/>
</ds:datastoreItem>
</file>

<file path=customXml/itemProps32.xml><?xml version="1.0" encoding="utf-8"?>
<ds:datastoreItem xmlns:ds="http://schemas.openxmlformats.org/officeDocument/2006/customXml" ds:itemID="{5B84D6C5-23CB-4740-AC2B-16BE46D128D9}">
  <ds:schemaRefs/>
</ds:datastoreItem>
</file>

<file path=customXml/itemProps33.xml><?xml version="1.0" encoding="utf-8"?>
<ds:datastoreItem xmlns:ds="http://schemas.openxmlformats.org/officeDocument/2006/customXml" ds:itemID="{E571FC34-9034-4EEE-94E1-758C091C876A}">
  <ds:schemaRefs/>
</ds:datastoreItem>
</file>

<file path=customXml/itemProps34.xml><?xml version="1.0" encoding="utf-8"?>
<ds:datastoreItem xmlns:ds="http://schemas.openxmlformats.org/officeDocument/2006/customXml" ds:itemID="{8BB4A0EE-5DA6-41F1-8F04-5D9C7A154FDB}">
  <ds:schemaRefs/>
</ds:datastoreItem>
</file>

<file path=customXml/itemProps35.xml><?xml version="1.0" encoding="utf-8"?>
<ds:datastoreItem xmlns:ds="http://schemas.openxmlformats.org/officeDocument/2006/customXml" ds:itemID="{43AA721F-DC70-41F5-96F6-F42BB10CDDFA}">
  <ds:schemaRefs/>
</ds:datastoreItem>
</file>

<file path=customXml/itemProps36.xml><?xml version="1.0" encoding="utf-8"?>
<ds:datastoreItem xmlns:ds="http://schemas.openxmlformats.org/officeDocument/2006/customXml" ds:itemID="{5BD2C083-8D1D-4B1B-8E55-5EA1CBDF8711}">
  <ds:schemaRefs/>
</ds:datastoreItem>
</file>

<file path=customXml/itemProps37.xml><?xml version="1.0" encoding="utf-8"?>
<ds:datastoreItem xmlns:ds="http://schemas.openxmlformats.org/officeDocument/2006/customXml" ds:itemID="{44862460-2173-41C0-8565-C0FD8924DB2D}">
  <ds:schemaRefs/>
</ds:datastoreItem>
</file>

<file path=customXml/itemProps38.xml><?xml version="1.0" encoding="utf-8"?>
<ds:datastoreItem xmlns:ds="http://schemas.openxmlformats.org/officeDocument/2006/customXml" ds:itemID="{383C946C-F622-4154-BC55-52ECF5B78D3C}">
  <ds:schemaRefs/>
</ds:datastoreItem>
</file>

<file path=customXml/itemProps39.xml><?xml version="1.0" encoding="utf-8"?>
<ds:datastoreItem xmlns:ds="http://schemas.openxmlformats.org/officeDocument/2006/customXml" ds:itemID="{F18514EC-2F74-4A42-9105-85083AB3B504}">
  <ds:schemaRefs/>
</ds:datastoreItem>
</file>

<file path=customXml/itemProps4.xml><?xml version="1.0" encoding="utf-8"?>
<ds:datastoreItem xmlns:ds="http://schemas.openxmlformats.org/officeDocument/2006/customXml" ds:itemID="{EA7A2881-0DA2-4FE1-A050-C22A401E54E8}">
  <ds:schemaRefs/>
</ds:datastoreItem>
</file>

<file path=customXml/itemProps40.xml><?xml version="1.0" encoding="utf-8"?>
<ds:datastoreItem xmlns:ds="http://schemas.openxmlformats.org/officeDocument/2006/customXml" ds:itemID="{618EAA98-A618-4AF3-9223-BA7241C9A9A4}">
  <ds:schemaRefs/>
</ds:datastoreItem>
</file>

<file path=customXml/itemProps41.xml><?xml version="1.0" encoding="utf-8"?>
<ds:datastoreItem xmlns:ds="http://schemas.openxmlformats.org/officeDocument/2006/customXml" ds:itemID="{87710A35-FC9C-496C-BB7E-67BD36F1730D}">
  <ds:schemaRefs/>
</ds:datastoreItem>
</file>

<file path=customXml/itemProps42.xml><?xml version="1.0" encoding="utf-8"?>
<ds:datastoreItem xmlns:ds="http://schemas.openxmlformats.org/officeDocument/2006/customXml" ds:itemID="{97F2A8E9-7DE4-42EB-9AFE-86815A22B337}">
  <ds:schemaRefs/>
</ds:datastoreItem>
</file>

<file path=customXml/itemProps5.xml><?xml version="1.0" encoding="utf-8"?>
<ds:datastoreItem xmlns:ds="http://schemas.openxmlformats.org/officeDocument/2006/customXml" ds:itemID="{181256D6-7B1A-499B-B5EA-1DCBFDE7D58C}">
  <ds:schemaRefs/>
</ds:datastoreItem>
</file>

<file path=customXml/itemProps6.xml><?xml version="1.0" encoding="utf-8"?>
<ds:datastoreItem xmlns:ds="http://schemas.openxmlformats.org/officeDocument/2006/customXml" ds:itemID="{7498CC48-870B-4968-94CE-0C90682AD0D0}">
  <ds:schemaRefs/>
</ds:datastoreItem>
</file>

<file path=customXml/itemProps7.xml><?xml version="1.0" encoding="utf-8"?>
<ds:datastoreItem xmlns:ds="http://schemas.openxmlformats.org/officeDocument/2006/customXml" ds:itemID="{53AD12C2-ACE5-46FF-BD88-1D9F9C738AEE}">
  <ds:schemaRefs/>
</ds:datastoreItem>
</file>

<file path=customXml/itemProps8.xml><?xml version="1.0" encoding="utf-8"?>
<ds:datastoreItem xmlns:ds="http://schemas.openxmlformats.org/officeDocument/2006/customXml" ds:itemID="{C5D06EF0-41AD-4B03-B231-31F52B337EF2}">
  <ds:schemaRefs/>
</ds:datastoreItem>
</file>

<file path=customXml/itemProps9.xml><?xml version="1.0" encoding="utf-8"?>
<ds:datastoreItem xmlns:ds="http://schemas.openxmlformats.org/officeDocument/2006/customXml" ds:itemID="{3EDE6E1B-BB8F-4024-9E5C-703F2AE3EAE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7th </vt:lpstr>
      <vt:lpstr>8th</vt:lpstr>
      <vt:lpstr>9th</vt:lpstr>
      <vt:lpstr>10th</vt:lpstr>
      <vt:lpstr>11th</vt:lpstr>
      <vt:lpstr>KPI</vt:lpstr>
      <vt:lpstr>Gender</vt:lpstr>
      <vt:lpstr>Analysis</vt:lpstr>
      <vt:lpstr>Analysis (12th)</vt:lpstr>
      <vt:lpstr>Dashboard 1</vt:lpstr>
      <vt:lpstr>Dashboard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Priyanka Kumari</dc:creator>
  <cp:lastModifiedBy>Priyanka Kumari</cp:lastModifiedBy>
  <dcterms:created xsi:type="dcterms:W3CDTF">2024-09-19T09:11:24Z</dcterms:created>
  <dcterms:modified xsi:type="dcterms:W3CDTF">2024-09-24T10:48:05Z</dcterms:modified>
</cp:coreProperties>
</file>